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<sst xmlns="http://schemas.openxmlformats.org/spreadsheetml/2006/main" count="421" uniqueCount="57">
  <si>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</si>
  <si>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</si>
  <si>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</si>
  <si>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</si>
  <si>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</si>
  <si>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</si>
  <si>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</si>
  <si>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</si>
  <si>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</si>
  <si>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</si>
  <si>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</si>
  <si>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</si>
  <si>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</si>
  <si>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</si>
  <si>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</si>
  <si>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</si>
  <si>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</si>
  <si>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</si>
  <si>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</si>
  <si>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</si>
  <si>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</si>
  <si>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</si>
  <si>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</si>
  <si>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</si>
  <si>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</si>
  <si>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</si>
  <si>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</si>
  <si>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</si>
  <si>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</si>
  <si>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</si>
  <si>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</si>
  <si>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</si>
  <si>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</si>
  <si>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</si>
  <si>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</si>
  <si>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</si>
  <si>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</si>
  <si>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</si>
  <si>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</si>
  <si>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</si>
  <si>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</si>
  <si>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</si>
  <si>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</si>
  <si>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</si>
  <si>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</si>
  <si>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</si>
  <si>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</si>
  <si>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</si>
  <si>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</si>
  <si>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</si>
  <si>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</si>
  <si>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</si>
  <si>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</si>
  <si>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10-May-2010</t>
  </si>
  <si>
    <t>25-May-2010</t>
  </si>
  <si>
    <t>25 MAY 2010 FOR SETTLEMENT ON WEDNESDAY, 26 MAY 2010</t>
  </si>
  <si>
    <t>SAFEX MTM 24-MAY-10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</si>
</sst>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926697"/>
        <c:axId val="27415222"/>
      </c:lineChart>
      <c:catAx>
        <c:axId val="3192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15222"/>
        <c:crosses val="autoZero"/>
        <c:auto val="1"/>
        <c:lblOffset val="100"/>
        <c:tickLblSkip val="1"/>
        <c:noMultiLvlLbl val="0"/>
      </c:catAx>
      <c:valAx>
        <c:axId val="2741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6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25725439"/>
        <c:axId val="16794068"/>
      </c:lineChart>
      <c:catAx>
        <c:axId val="2572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94068"/>
        <c:crosses val="autoZero"/>
        <c:auto val="1"/>
        <c:lblOffset val="100"/>
        <c:tickLblSkip val="1"/>
        <c:noMultiLvlLbl val="0"/>
      </c:catAx>
      <c:valAx>
        <c:axId val="16794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5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35557"/>
        <c:axId val="50902562"/>
      </c:lineChart>
      <c:catAx>
        <c:axId val="175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02562"/>
        <c:crosses val="autoZero"/>
        <c:auto val="1"/>
        <c:lblOffset val="100"/>
        <c:tickLblSkip val="1"/>
        <c:noMultiLvlLbl val="0"/>
      </c:catAx>
      <c:valAx>
        <c:axId val="5090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5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Sheet1!$IU$180:$IU$188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Sheet1!$IU$197:$IU$205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Sheet1!$IU$214:$IU$222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Sheet1!$IU$231:$IU$239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13915"/>
        <c:axId val="65581856"/>
      </c:lineChart>
      <c:catAx>
        <c:axId val="891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81856"/>
        <c:crosses val="autoZero"/>
        <c:auto val="1"/>
        <c:lblOffset val="100"/>
        <c:tickLblSkip val="1"/>
        <c:noMultiLvlLbl val="0"/>
      </c:catAx>
      <c:valAx>
        <c:axId val="6558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3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65502369"/>
        <c:axId val="61925454"/>
      </c:lineChart>
      <c:catAx>
        <c:axId val="6550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25454"/>
        <c:crosses val="autoZero"/>
        <c:auto val="1"/>
        <c:lblOffset val="100"/>
        <c:tickLblSkip val="1"/>
        <c:noMultiLvlLbl val="0"/>
      </c:catAx>
      <c:valAx>
        <c:axId val="6192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325"/>
          <c:w val="0.884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35182007"/>
        <c:axId val="39686444"/>
      </c:lineChart>
      <c:catAx>
        <c:axId val="3518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686444"/>
        <c:crosses val="autoZero"/>
        <c:auto val="1"/>
        <c:lblOffset val="100"/>
        <c:tickLblSkip val="1"/>
        <c:noMultiLvlLbl val="0"/>
      </c:catAx>
      <c:valAx>
        <c:axId val="39686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2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5275"/>
          <c:w val="0.8857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41059517"/>
        <c:axId val="35738938"/>
      </c:lineChart>
      <c:catAx>
        <c:axId val="4105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738938"/>
        <c:crosses val="autoZero"/>
        <c:auto val="1"/>
        <c:lblOffset val="100"/>
        <c:tickLblSkip val="1"/>
        <c:noMultiLvlLbl val="0"/>
      </c:catAx>
      <c:valAx>
        <c:axId val="357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9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54</v>
      </c>
    </row>
    <row r="21" ht="12.75">
      <c r="A21" s="5"/>
    </row>
    <row r="22" ht="12.75">
      <c r="A22" s="5" t="s">
        <v>48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40323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25-May-2010</v>
      </c>
      <c r="AB26" s="126"/>
      <c r="AC26" s="133"/>
      <c r="AE26" s="55" t="s">
        <v>34</v>
      </c>
      <c r="AF26" s="73" t="str">
        <f>A20</f>
        <v>25-May-2010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25-May-2010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16750</v>
      </c>
      <c r="C28" s="22" t="s">
        <v>14</v>
      </c>
      <c r="D28" s="31">
        <v>45.52</v>
      </c>
      <c r="F28" s="32">
        <v>0.700836820083682</v>
      </c>
      <c r="G28" s="33">
        <v>14.52</v>
      </c>
      <c r="J28" s="116">
        <v>40346</v>
      </c>
      <c r="K28" s="117"/>
      <c r="L28" s="110">
        <v>23858</v>
      </c>
      <c r="M28" s="110">
        <v>23901</v>
      </c>
      <c r="N28" s="110">
        <v>23914</v>
      </c>
      <c r="O28" s="110">
        <v>23908</v>
      </c>
      <c r="P28" s="111">
        <v>31</v>
      </c>
      <c r="Q28" s="112">
        <v>33</v>
      </c>
      <c r="R28" s="74"/>
      <c r="S28" s="87">
        <v>0.26780014682373865</v>
      </c>
      <c r="T28" s="88">
        <v>0.3111956404728071</v>
      </c>
      <c r="U28" s="63"/>
      <c r="V28" s="97">
        <v>0.879751690754551</v>
      </c>
      <c r="W28" s="101">
        <v>1.0647113812428413</v>
      </c>
      <c r="Y28" s="136">
        <v>-0.5205511628343895</v>
      </c>
      <c r="Z28" s="129">
        <v>0.020722625296173507</v>
      </c>
      <c r="AA28" s="129">
        <v>0.8526364485384527</v>
      </c>
      <c r="AB28" s="130" t="s">
        <v>45</v>
      </c>
      <c r="AC28" s="137">
        <v>0.04245031277313835</v>
      </c>
      <c r="AE28" s="84">
        <v>0.8</v>
      </c>
      <c r="AF28" s="85">
        <v>-0.989999999985177</v>
      </c>
      <c r="AG28" s="86">
        <v>0.7668387038507813</v>
      </c>
      <c r="IU28" s="75">
        <f aca="true" t="shared" si="0" ref="IU28:IU36">D28-$D$32</f>
        <v>14.520000000000003</v>
      </c>
      <c r="IV28" s="6" t="b">
        <f>IU28=G28</f>
        <v>1</v>
      </c>
    </row>
    <row r="29" spans="1:256" ht="12.75">
      <c r="A29" s="30" t="s">
        <v>5</v>
      </c>
      <c r="B29" s="22">
        <v>19150</v>
      </c>
      <c r="C29" s="22" t="s">
        <v>14</v>
      </c>
      <c r="D29" s="31">
        <v>40.6</v>
      </c>
      <c r="F29" s="34">
        <v>0.801255230125523</v>
      </c>
      <c r="G29" s="35">
        <v>9.6</v>
      </c>
      <c r="J29" s="71">
        <v>40437</v>
      </c>
      <c r="K29" s="70"/>
      <c r="L29" s="61">
        <v>23858</v>
      </c>
      <c r="M29" s="61">
        <v>24042</v>
      </c>
      <c r="N29" s="61">
        <v>24074</v>
      </c>
      <c r="O29" s="61">
        <v>24058</v>
      </c>
      <c r="P29" s="65">
        <v>29.5</v>
      </c>
      <c r="Q29" s="62">
        <v>31.5</v>
      </c>
      <c r="R29" s="74"/>
      <c r="S29" s="87">
        <v>0.25607975267645033</v>
      </c>
      <c r="T29" s="88">
        <v>0.2911700059914247</v>
      </c>
      <c r="U29" s="63"/>
      <c r="V29" s="96">
        <v>0.7621907607399856</v>
      </c>
      <c r="W29" s="88">
        <v>1.1744257635731679</v>
      </c>
      <c r="Y29" s="136">
        <v>-0.5206587628007724</v>
      </c>
      <c r="Z29" s="129">
        <v>0.057899264405670024</v>
      </c>
      <c r="AA29" s="129">
        <v>0.721172243450378</v>
      </c>
      <c r="AB29" s="130" t="s">
        <v>46</v>
      </c>
      <c r="AC29" s="137">
        <v>0.3080813092043586</v>
      </c>
      <c r="AE29" s="64">
        <v>0.8</v>
      </c>
      <c r="AF29" s="68">
        <v>-0.9899999999949265</v>
      </c>
      <c r="AG29" s="69">
        <v>0.6733238538395332</v>
      </c>
      <c r="IU29" s="76">
        <f t="shared" si="0"/>
        <v>9.600000000000001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21500</v>
      </c>
      <c r="C30" s="22" t="s">
        <v>14</v>
      </c>
      <c r="D30" s="31">
        <v>35.83</v>
      </c>
      <c r="F30" s="34">
        <v>0.899581589958159</v>
      </c>
      <c r="G30" s="35">
        <v>4.83</v>
      </c>
      <c r="J30" s="71">
        <v>40527</v>
      </c>
      <c r="K30" s="70"/>
      <c r="L30" s="61">
        <v>23858</v>
      </c>
      <c r="M30" s="61">
        <v>24273</v>
      </c>
      <c r="N30" s="61">
        <v>24373</v>
      </c>
      <c r="O30" s="61">
        <v>24323</v>
      </c>
      <c r="P30" s="65">
        <v>29</v>
      </c>
      <c r="Q30" s="62">
        <v>31</v>
      </c>
      <c r="R30"/>
      <c r="S30" s="87">
        <v>0.25116497564723583</v>
      </c>
      <c r="T30" s="88">
        <v>0.2841117719789995</v>
      </c>
      <c r="U30" s="63"/>
      <c r="V30" s="96">
        <v>0.8015318076699003</v>
      </c>
      <c r="W30" s="88">
        <v>1.2220726477129287</v>
      </c>
      <c r="Y30" s="136">
        <v>-0.5206984659208962</v>
      </c>
      <c r="Z30" s="129">
        <v>0.08458682639747943</v>
      </c>
      <c r="AA30" s="129">
        <v>0.677966400506626</v>
      </c>
      <c r="AB30" s="128"/>
      <c r="AC30" s="135"/>
      <c r="AE30" s="64">
        <v>0.8</v>
      </c>
      <c r="AF30" s="68">
        <v>-0.9899999999450575</v>
      </c>
      <c r="AG30" s="69">
        <v>0.5922623250242569</v>
      </c>
      <c r="IU30" s="76">
        <f t="shared" si="0"/>
        <v>4.829999999999998</v>
      </c>
      <c r="IV30" s="6" t="b">
        <f t="shared" si="1"/>
        <v>1</v>
      </c>
    </row>
    <row r="31" spans="1:256" ht="12.75">
      <c r="A31" s="30" t="s">
        <v>5</v>
      </c>
      <c r="B31" s="22">
        <v>22700</v>
      </c>
      <c r="C31" s="22" t="s">
        <v>14</v>
      </c>
      <c r="D31" s="31">
        <v>33.41</v>
      </c>
      <c r="F31" s="34">
        <v>0.9497907949790795</v>
      </c>
      <c r="G31" s="35">
        <v>2.41</v>
      </c>
      <c r="J31" s="71">
        <v>40619</v>
      </c>
      <c r="K31" s="70"/>
      <c r="L31" s="61">
        <v>23858</v>
      </c>
      <c r="M31" s="61">
        <v>24458</v>
      </c>
      <c r="N31" s="61">
        <v>24558</v>
      </c>
      <c r="O31" s="61">
        <v>24508</v>
      </c>
      <c r="P31" s="65">
        <v>28.75</v>
      </c>
      <c r="Q31" s="62">
        <v>29.75</v>
      </c>
      <c r="R31"/>
      <c r="S31" s="87">
        <v>0.24796020570243107</v>
      </c>
      <c r="T31" s="88">
        <v>0.27967562582361416</v>
      </c>
      <c r="U31" s="63"/>
      <c r="V31" s="96">
        <v>0.9292715822782663</v>
      </c>
      <c r="W31" s="88">
        <v>1.2401818422235016</v>
      </c>
      <c r="Y31" s="136">
        <v>-0.5207239291824647</v>
      </c>
      <c r="Z31" s="129">
        <v>0.10786486032181587</v>
      </c>
      <c r="AA31" s="129">
        <v>0.6516306743657048</v>
      </c>
      <c r="AB31" s="128"/>
      <c r="AC31" s="135"/>
      <c r="AE31" s="64">
        <v>0.8</v>
      </c>
      <c r="AF31" s="68">
        <v>-0.9651717901100821</v>
      </c>
      <c r="AG31" s="69">
        <v>0.5387433386790923</v>
      </c>
      <c r="IU31" s="76">
        <f t="shared" si="0"/>
        <v>2.4099999999999966</v>
      </c>
      <c r="IV31" s="6" t="b">
        <f>ROUND(IU31,2)=G31</f>
        <v>1</v>
      </c>
    </row>
    <row r="32" spans="1:256" ht="12.75">
      <c r="A32" s="30" t="s">
        <v>5</v>
      </c>
      <c r="B32" s="22">
        <v>23900</v>
      </c>
      <c r="C32" s="22" t="s">
        <v>14</v>
      </c>
      <c r="D32" s="31">
        <v>31</v>
      </c>
      <c r="F32" s="34">
        <v>1</v>
      </c>
      <c r="G32" s="35">
        <v>0</v>
      </c>
      <c r="J32" s="71">
        <v>40709</v>
      </c>
      <c r="K32" s="70"/>
      <c r="L32" s="61">
        <v>23858</v>
      </c>
      <c r="M32" s="61">
        <v>24726</v>
      </c>
      <c r="N32" s="61">
        <v>24846</v>
      </c>
      <c r="O32" s="61">
        <v>24786</v>
      </c>
      <c r="P32" s="65">
        <v>28.75</v>
      </c>
      <c r="Q32" s="62">
        <v>29.75</v>
      </c>
      <c r="R32"/>
      <c r="S32" s="87">
        <v>0.2456632861387586</v>
      </c>
      <c r="T32" s="88">
        <v>0.2765507008493263</v>
      </c>
      <c r="U32" s="63"/>
      <c r="V32" s="96"/>
      <c r="W32" s="88"/>
      <c r="Y32" s="136">
        <v>-0.5207421105024369</v>
      </c>
      <c r="Z32" s="129">
        <v>0.12831022643653714</v>
      </c>
      <c r="AA32" s="129">
        <v>0.6334555026618879</v>
      </c>
      <c r="AB32" s="128"/>
      <c r="AC32" s="135"/>
      <c r="AE32" s="64">
        <v>0.8</v>
      </c>
      <c r="AF32" s="68">
        <v>-0.9023283192205971</v>
      </c>
      <c r="AG32" s="69">
        <v>0.5040927324037248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25100</v>
      </c>
      <c r="C33" s="22" t="s">
        <v>14</v>
      </c>
      <c r="D33" s="31">
        <v>28.6</v>
      </c>
      <c r="F33" s="34">
        <v>1.0502092050209204</v>
      </c>
      <c r="G33" s="35">
        <v>-2.4</v>
      </c>
      <c r="J33" s="71">
        <v>40892</v>
      </c>
      <c r="K33" s="70"/>
      <c r="L33" s="61">
        <v>23858</v>
      </c>
      <c r="M33" s="61">
        <v>25272</v>
      </c>
      <c r="N33" s="61">
        <v>25412</v>
      </c>
      <c r="O33" s="61">
        <v>25342</v>
      </c>
      <c r="P33" s="65">
        <v>28.75</v>
      </c>
      <c r="Q33" s="62">
        <v>29.75</v>
      </c>
      <c r="R33"/>
      <c r="S33" s="87">
        <v>0.24230487392132535</v>
      </c>
      <c r="T33" s="88">
        <v>0.2720421219152615</v>
      </c>
      <c r="U33" s="63"/>
      <c r="V33" s="96"/>
      <c r="W33" s="88"/>
      <c r="Y33" s="136">
        <v>-0.5207687086133863</v>
      </c>
      <c r="Z33" s="129">
        <v>0.16539963288290052</v>
      </c>
      <c r="AA33" s="129">
        <v>0.6077768022564486</v>
      </c>
      <c r="AB33" s="128"/>
      <c r="AC33" s="135"/>
      <c r="AE33" s="64">
        <v>0.8</v>
      </c>
      <c r="AF33" s="68">
        <v>-0.6303118004144616</v>
      </c>
      <c r="AG33" s="69">
        <v>0.4844869283067544</v>
      </c>
      <c r="IU33" s="76">
        <f t="shared" si="0"/>
        <v>-2.3999999999999986</v>
      </c>
      <c r="IV33" s="6" t="b">
        <f>ROUND(IU33,2)=G33</f>
        <v>1</v>
      </c>
    </row>
    <row r="34" spans="1:256" ht="12.75">
      <c r="A34" s="30" t="s">
        <v>5</v>
      </c>
      <c r="B34" s="22">
        <v>26300</v>
      </c>
      <c r="C34" s="22" t="s">
        <v>14</v>
      </c>
      <c r="D34" s="31">
        <v>26.21</v>
      </c>
      <c r="F34" s="34">
        <v>1.100418410041841</v>
      </c>
      <c r="G34" s="35">
        <v>-4.79</v>
      </c>
      <c r="J34" s="71">
        <v>40983</v>
      </c>
      <c r="K34" s="70"/>
      <c r="L34" s="61">
        <v>23858</v>
      </c>
      <c r="M34" s="61">
        <v>25516</v>
      </c>
      <c r="N34" s="61">
        <v>25676</v>
      </c>
      <c r="O34" s="61">
        <v>25596</v>
      </c>
      <c r="P34" s="65">
        <v>27.75</v>
      </c>
      <c r="Q34" s="62">
        <v>29.75</v>
      </c>
      <c r="R34"/>
      <c r="S34" s="87">
        <v>0.24102349876829018</v>
      </c>
      <c r="T34" s="88">
        <v>0.27033698705630227</v>
      </c>
      <c r="U34" s="63"/>
      <c r="V34" s="96"/>
      <c r="W34" s="88"/>
      <c r="Y34" s="136">
        <v>-0.520778883369384</v>
      </c>
      <c r="Z34" s="129">
        <v>0.18227060481481966</v>
      </c>
      <c r="AA34" s="129">
        <v>0.5982316883888654</v>
      </c>
      <c r="AB34" s="128"/>
      <c r="AC34" s="135"/>
      <c r="AE34" s="81">
        <v>0.8</v>
      </c>
      <c r="AF34" s="82">
        <v>-0.45141674018854117</v>
      </c>
      <c r="AG34" s="83">
        <v>0.49501610981283684</v>
      </c>
      <c r="IU34" s="76">
        <f t="shared" si="0"/>
        <v>-4.789999999999999</v>
      </c>
      <c r="IV34" s="6" t="b">
        <f t="shared" si="1"/>
        <v>1</v>
      </c>
    </row>
    <row r="35" spans="1:256" ht="12.75">
      <c r="A35" s="30" t="s">
        <v>5</v>
      </c>
      <c r="B35" s="22">
        <v>28700</v>
      </c>
      <c r="C35" s="22" t="s">
        <v>14</v>
      </c>
      <c r="D35" s="31">
        <v>21.46</v>
      </c>
      <c r="F35" s="34">
        <v>1.200836820083682</v>
      </c>
      <c r="G35" s="35">
        <v>-9.54</v>
      </c>
      <c r="J35" s="71">
        <v>41263</v>
      </c>
      <c r="K35" s="70"/>
      <c r="L35" s="61">
        <v>23858</v>
      </c>
      <c r="M35" s="61">
        <v>26756</v>
      </c>
      <c r="N35" s="61">
        <v>26916</v>
      </c>
      <c r="O35" s="61">
        <v>26836</v>
      </c>
      <c r="P35" s="65">
        <v>27.5</v>
      </c>
      <c r="Q35" s="62">
        <v>29.5</v>
      </c>
      <c r="S35" s="87">
        <v>0.23798056506730356</v>
      </c>
      <c r="T35" s="88">
        <v>0.2663140588582182</v>
      </c>
      <c r="V35" s="96"/>
      <c r="W35" s="88"/>
      <c r="Y35" s="136">
        <v>-0.5208031460950757</v>
      </c>
      <c r="Z35" s="129">
        <v>0.22977392315413822</v>
      </c>
      <c r="AA35" s="129">
        <v>0.5760716865420672</v>
      </c>
      <c r="AB35" s="128"/>
      <c r="AC35" s="135"/>
      <c r="AE35" s="64">
        <v>0.8</v>
      </c>
      <c r="AF35" s="68">
        <v>-0.010000000178091677</v>
      </c>
      <c r="AG35" s="69">
        <v>0.5523434493910089</v>
      </c>
      <c r="IU35" s="76">
        <f t="shared" si="0"/>
        <v>-9.54</v>
      </c>
      <c r="IV35" s="6" t="b">
        <f t="shared" si="1"/>
        <v>1</v>
      </c>
    </row>
    <row r="36" spans="1:256" ht="13.5" thickBot="1">
      <c r="A36" s="30" t="s">
        <v>6</v>
      </c>
      <c r="B36" s="22">
        <v>31100</v>
      </c>
      <c r="C36" s="22" t="s">
        <v>14</v>
      </c>
      <c r="D36" s="31">
        <v>16.75</v>
      </c>
      <c r="F36" s="36">
        <v>1.301255230125523</v>
      </c>
      <c r="G36" s="37">
        <v>-14.25</v>
      </c>
      <c r="J36" s="93">
        <v>41991</v>
      </c>
      <c r="K36" s="94"/>
      <c r="L36" s="78">
        <v>23858</v>
      </c>
      <c r="M36" s="78">
        <v>30346</v>
      </c>
      <c r="N36" s="78">
        <v>30526</v>
      </c>
      <c r="O36" s="78">
        <v>30436</v>
      </c>
      <c r="P36" s="79">
        <v>27.5</v>
      </c>
      <c r="Q36" s="80">
        <v>29.5</v>
      </c>
      <c r="S36" s="87">
        <v>0.23309405498557728</v>
      </c>
      <c r="T36" s="88">
        <v>0.25991397061734195</v>
      </c>
      <c r="V36" s="96"/>
      <c r="W36" s="88"/>
      <c r="Y36" s="138">
        <v>-0.5208031460950757</v>
      </c>
      <c r="Z36" s="139">
        <v>0.22977392315413822</v>
      </c>
      <c r="AA36" s="139">
        <v>0.5760716865420672</v>
      </c>
      <c r="AB36" s="140"/>
      <c r="AC36" s="141"/>
      <c r="AE36" s="142">
        <v>0.8</v>
      </c>
      <c r="AF36" s="143">
        <v>-0.010000000009729037</v>
      </c>
      <c r="AG36" s="144">
        <v>0.5271905668526264</v>
      </c>
      <c r="IU36" s="77">
        <f t="shared" si="0"/>
        <v>-14.25</v>
      </c>
      <c r="IV36" s="6" t="b">
        <f>ROUND(IU36,2)=G36</f>
        <v>1</v>
      </c>
    </row>
    <row r="37" spans="1:255" ht="13.5" thickBot="1">
      <c r="A37" s="25" t="s">
        <v>7</v>
      </c>
      <c r="B37" s="22">
        <v>23900</v>
      </c>
      <c r="C37" s="23"/>
      <c r="D37" s="38"/>
      <c r="G37" s="44">
        <v>28.77</v>
      </c>
      <c r="IU37" s="77"/>
    </row>
    <row r="38" spans="1:255" ht="13.5" thickBot="1">
      <c r="A38" s="25" t="s">
        <v>8</v>
      </c>
      <c r="B38" s="39">
        <v>31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5083</v>
      </c>
      <c r="M40" s="110">
        <v>5101</v>
      </c>
      <c r="N40" s="110">
        <v>5101</v>
      </c>
      <c r="O40" s="110">
        <v>5101</v>
      </c>
      <c r="P40" s="111">
        <v>30.25</v>
      </c>
      <c r="Q40" s="112">
        <v>32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5083</v>
      </c>
      <c r="M41" s="61">
        <v>5123</v>
      </c>
      <c r="N41" s="61">
        <v>5123</v>
      </c>
      <c r="O41" s="61">
        <v>5123</v>
      </c>
      <c r="P41" s="65">
        <v>28.75</v>
      </c>
      <c r="Q41" s="62">
        <v>31</v>
      </c>
      <c r="IU41" s="77"/>
    </row>
    <row r="42" spans="1:255" ht="13.5" thickBot="1">
      <c r="A42" s="17" t="s">
        <v>1</v>
      </c>
      <c r="B42" s="18">
        <v>40323</v>
      </c>
      <c r="C42" s="19"/>
      <c r="D42" s="20"/>
      <c r="J42" s="71">
        <v>40527</v>
      </c>
      <c r="K42" s="70"/>
      <c r="L42" s="61">
        <v>5083</v>
      </c>
      <c r="M42" s="61">
        <v>5178</v>
      </c>
      <c r="N42" s="61">
        <v>5178</v>
      </c>
      <c r="O42" s="61">
        <v>5178</v>
      </c>
      <c r="P42" s="65">
        <v>28</v>
      </c>
      <c r="Q42" s="62">
        <v>30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5083</v>
      </c>
      <c r="M43" s="78">
        <v>5231</v>
      </c>
      <c r="N43" s="78">
        <v>5231</v>
      </c>
      <c r="O43" s="78">
        <v>5231</v>
      </c>
      <c r="P43" s="79">
        <v>27.75</v>
      </c>
      <c r="Q43" s="80">
        <v>28.5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16850</v>
      </c>
      <c r="C45" s="22" t="s">
        <v>14</v>
      </c>
      <c r="D45" s="31">
        <v>42.14</v>
      </c>
      <c r="F45" s="32">
        <v>0.7006237006237006</v>
      </c>
      <c r="G45" s="33">
        <v>12.64</v>
      </c>
      <c r="IU45" s="75">
        <f aca="true" t="shared" si="2" ref="IU45:IU53">D45-$D$49</f>
        <v>12.64</v>
      </c>
      <c r="IV45" s="6" t="b">
        <f t="shared" si="1"/>
        <v>1</v>
      </c>
    </row>
    <row r="46" spans="1:256" ht="13.5" thickBot="1">
      <c r="A46" s="30" t="s">
        <v>5</v>
      </c>
      <c r="B46" s="22">
        <v>19250</v>
      </c>
      <c r="C46" s="22" t="s">
        <v>14</v>
      </c>
      <c r="D46" s="31">
        <v>37.81</v>
      </c>
      <c r="F46" s="34">
        <v>0.8004158004158004</v>
      </c>
      <c r="G46" s="35">
        <v>8.31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8.310000000000002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21650</v>
      </c>
      <c r="C47" s="22" t="s">
        <v>14</v>
      </c>
      <c r="D47" s="31">
        <v>33.6</v>
      </c>
      <c r="F47" s="34">
        <v>0.9002079002079002</v>
      </c>
      <c r="G47" s="35">
        <v>4.1</v>
      </c>
      <c r="J47" s="145">
        <v>40346</v>
      </c>
      <c r="K47" s="146"/>
      <c r="L47" s="120">
        <v>25259</v>
      </c>
      <c r="M47" s="121">
        <v>25350</v>
      </c>
      <c r="N47" s="121">
        <v>25350</v>
      </c>
      <c r="O47" s="121">
        <v>25350</v>
      </c>
      <c r="P47" s="122">
        <v>29</v>
      </c>
      <c r="Q47" s="123">
        <v>31</v>
      </c>
      <c r="IU47" s="75">
        <f t="shared" si="2"/>
        <v>4.100000000000001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22850</v>
      </c>
      <c r="C48" s="22" t="s">
        <v>14</v>
      </c>
      <c r="D48" s="31">
        <v>31.53</v>
      </c>
      <c r="F48" s="34">
        <v>0.9501039501039501</v>
      </c>
      <c r="G48" s="35">
        <v>2.03</v>
      </c>
      <c r="J48" s="147">
        <v>40437</v>
      </c>
      <c r="K48" s="148"/>
      <c r="L48" s="118">
        <v>25259</v>
      </c>
      <c r="M48" s="61">
        <v>25457</v>
      </c>
      <c r="N48" s="61">
        <v>25457</v>
      </c>
      <c r="O48" s="61">
        <v>25457</v>
      </c>
      <c r="P48" s="65">
        <v>27</v>
      </c>
      <c r="Q48" s="62">
        <v>29</v>
      </c>
      <c r="IU48" s="75">
        <f t="shared" si="2"/>
        <v>2.030000000000001</v>
      </c>
      <c r="IV48" s="6" t="b">
        <f t="shared" si="1"/>
        <v>1</v>
      </c>
    </row>
    <row r="49" spans="1:256" ht="13.5" thickBot="1">
      <c r="A49" s="30" t="s">
        <v>5</v>
      </c>
      <c r="B49" s="22">
        <v>24050</v>
      </c>
      <c r="C49" s="22" t="s">
        <v>14</v>
      </c>
      <c r="D49" s="31">
        <v>29.5</v>
      </c>
      <c r="F49" s="34">
        <v>1</v>
      </c>
      <c r="G49" s="35">
        <v>0</v>
      </c>
      <c r="J49" s="149">
        <v>40527</v>
      </c>
      <c r="K49" s="150"/>
      <c r="L49" s="119">
        <v>25259</v>
      </c>
      <c r="M49" s="78">
        <v>25742</v>
      </c>
      <c r="N49" s="78">
        <v>25742</v>
      </c>
      <c r="O49" s="78">
        <v>25742</v>
      </c>
      <c r="P49" s="79"/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25250</v>
      </c>
      <c r="C50" s="22" t="s">
        <v>14</v>
      </c>
      <c r="D50" s="31">
        <v>27.49</v>
      </c>
      <c r="F50" s="34">
        <v>1.04989604989605</v>
      </c>
      <c r="G50" s="35">
        <v>-2.01</v>
      </c>
      <c r="IU50" s="75">
        <f t="shared" si="2"/>
        <v>-2.0100000000000016</v>
      </c>
      <c r="IV50" s="6" t="b">
        <f t="shared" si="1"/>
        <v>1</v>
      </c>
    </row>
    <row r="51" spans="1:256" ht="13.5" thickBot="1">
      <c r="A51" s="30" t="s">
        <v>5</v>
      </c>
      <c r="B51" s="22">
        <v>26450</v>
      </c>
      <c r="C51" s="22" t="s">
        <v>14</v>
      </c>
      <c r="D51" s="31">
        <v>25.52</v>
      </c>
      <c r="F51" s="34">
        <v>1.0997920997920998</v>
      </c>
      <c r="G51" s="35">
        <v>-3.98</v>
      </c>
      <c r="IU51" s="75">
        <f t="shared" si="2"/>
        <v>-3.9800000000000004</v>
      </c>
      <c r="IV51" s="6" t="b">
        <f t="shared" si="1"/>
        <v>1</v>
      </c>
    </row>
    <row r="52" spans="1:256" ht="13.5" thickBot="1">
      <c r="A52" s="30" t="s">
        <v>5</v>
      </c>
      <c r="B52" s="22">
        <v>28850</v>
      </c>
      <c r="C52" s="22" t="s">
        <v>14</v>
      </c>
      <c r="D52" s="31">
        <v>21.65</v>
      </c>
      <c r="F52" s="34">
        <v>1.1995841995841996</v>
      </c>
      <c r="G52" s="35">
        <v>-7.85</v>
      </c>
      <c r="IU52" s="75">
        <f t="shared" si="2"/>
        <v>-7.850000000000001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31300</v>
      </c>
      <c r="C53" s="22" t="s">
        <v>14</v>
      </c>
      <c r="D53" s="31">
        <v>17.82</v>
      </c>
      <c r="F53" s="36">
        <v>1.3014553014553014</v>
      </c>
      <c r="G53" s="37">
        <v>-11.68</v>
      </c>
      <c r="IU53" s="75">
        <f t="shared" si="2"/>
        <v>-11.68</v>
      </c>
      <c r="IV53" s="6" t="b">
        <f t="shared" si="1"/>
        <v>1</v>
      </c>
    </row>
    <row r="54" spans="1:7" ht="12.75">
      <c r="A54" s="25" t="s">
        <v>7</v>
      </c>
      <c r="B54" s="22">
        <v>24050</v>
      </c>
      <c r="C54" s="23"/>
      <c r="D54" s="38"/>
      <c r="G54" s="44">
        <v>24.32</v>
      </c>
    </row>
    <row r="55" spans="1:4" ht="12.75">
      <c r="A55" s="25" t="s">
        <v>8</v>
      </c>
      <c r="B55" s="39">
        <v>29.5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40323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17050</v>
      </c>
      <c r="C62" s="22" t="s">
        <v>14</v>
      </c>
      <c r="D62" s="31">
        <v>40.24</v>
      </c>
      <c r="F62" s="32">
        <v>0.7016460905349794</v>
      </c>
      <c r="G62" s="33">
        <v>11.24</v>
      </c>
      <c r="IU62" s="75">
        <f aca="true" t="shared" si="3" ref="IU62:IU70">D62-$D$66</f>
        <v>11.240000000000002</v>
      </c>
      <c r="IV62" s="6" t="b">
        <f t="shared" si="1"/>
        <v>1</v>
      </c>
    </row>
    <row r="63" spans="1:256" ht="13.5" thickBot="1">
      <c r="A63" s="30" t="s">
        <v>5</v>
      </c>
      <c r="B63" s="22">
        <v>19450</v>
      </c>
      <c r="C63" s="22" t="s">
        <v>14</v>
      </c>
      <c r="D63" s="31">
        <v>36.35</v>
      </c>
      <c r="F63" s="34">
        <v>0.8004115226337448</v>
      </c>
      <c r="G63" s="35">
        <v>7.35</v>
      </c>
      <c r="IU63" s="75">
        <f t="shared" si="3"/>
        <v>7.350000000000001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21900</v>
      </c>
      <c r="C64" s="22" t="s">
        <v>14</v>
      </c>
      <c r="D64" s="31">
        <v>32.55</v>
      </c>
      <c r="F64" s="34">
        <v>0.9012345679012346</v>
      </c>
      <c r="G64" s="35">
        <v>3.55</v>
      </c>
      <c r="IU64" s="75">
        <f t="shared" si="3"/>
        <v>3.549999999999997</v>
      </c>
      <c r="IV64" s="6" t="b">
        <f t="shared" si="1"/>
        <v>1</v>
      </c>
    </row>
    <row r="65" spans="1:256" ht="13.5" thickBot="1">
      <c r="A65" s="30" t="s">
        <v>5</v>
      </c>
      <c r="B65" s="22">
        <v>23100</v>
      </c>
      <c r="C65" s="22" t="s">
        <v>14</v>
      </c>
      <c r="D65" s="31">
        <v>30.76</v>
      </c>
      <c r="F65" s="34">
        <v>0.9506172839506173</v>
      </c>
      <c r="G65" s="35">
        <v>1.76</v>
      </c>
      <c r="IU65" s="75">
        <f t="shared" si="3"/>
        <v>1.7600000000000016</v>
      </c>
      <c r="IV65" s="6" t="b">
        <f t="shared" si="1"/>
        <v>1</v>
      </c>
    </row>
    <row r="66" spans="1:256" ht="13.5" thickBot="1">
      <c r="A66" s="30" t="s">
        <v>5</v>
      </c>
      <c r="B66" s="22">
        <v>24300</v>
      </c>
      <c r="C66" s="22" t="s">
        <v>14</v>
      </c>
      <c r="D66" s="31">
        <v>29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25550</v>
      </c>
      <c r="C67" s="22" t="s">
        <v>14</v>
      </c>
      <c r="D67" s="31">
        <v>27.21</v>
      </c>
      <c r="F67" s="34">
        <v>1.051440329218107</v>
      </c>
      <c r="G67" s="35">
        <v>-1.79</v>
      </c>
      <c r="IU67" s="75">
        <f t="shared" si="3"/>
        <v>-1.7899999999999991</v>
      </c>
      <c r="IV67" s="6" t="b">
        <f t="shared" si="1"/>
        <v>1</v>
      </c>
    </row>
    <row r="68" spans="1:256" ht="13.5" thickBot="1">
      <c r="A68" s="30" t="s">
        <v>5</v>
      </c>
      <c r="B68" s="22">
        <v>26750</v>
      </c>
      <c r="C68" s="22" t="s">
        <v>14</v>
      </c>
      <c r="D68" s="31">
        <v>25.54</v>
      </c>
      <c r="F68" s="34">
        <v>1.1008230452674896</v>
      </c>
      <c r="G68" s="35">
        <v>-3.46</v>
      </c>
      <c r="IU68" s="75">
        <f t="shared" si="3"/>
        <v>-3.460000000000001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29200</v>
      </c>
      <c r="C69" s="22" t="s">
        <v>14</v>
      </c>
      <c r="D69" s="31">
        <v>22.26</v>
      </c>
      <c r="F69" s="34">
        <v>1.2016460905349795</v>
      </c>
      <c r="G69" s="35">
        <v>-6.74</v>
      </c>
      <c r="IU69" s="75">
        <f t="shared" si="3"/>
        <v>-6.739999999999998</v>
      </c>
      <c r="IV69" s="6" t="b">
        <f t="shared" si="1"/>
        <v>1</v>
      </c>
    </row>
    <row r="70" spans="1:256" ht="13.5" thickBot="1">
      <c r="A70" s="30" t="s">
        <v>6</v>
      </c>
      <c r="B70" s="22">
        <v>31600</v>
      </c>
      <c r="C70" s="22" t="s">
        <v>14</v>
      </c>
      <c r="D70" s="31">
        <v>19.2</v>
      </c>
      <c r="F70" s="36">
        <v>1.300411522633745</v>
      </c>
      <c r="G70" s="37">
        <v>-9.8</v>
      </c>
      <c r="IU70" s="75">
        <f t="shared" si="3"/>
        <v>-9.8</v>
      </c>
      <c r="IV70" s="6" t="b">
        <f t="shared" si="1"/>
        <v>1</v>
      </c>
    </row>
    <row r="71" spans="1:7" ht="12.75">
      <c r="A71" s="25" t="s">
        <v>7</v>
      </c>
      <c r="B71" s="22">
        <v>24300</v>
      </c>
      <c r="C71" s="23"/>
      <c r="D71" s="38"/>
      <c r="G71" s="44">
        <v>21.04</v>
      </c>
    </row>
    <row r="72" spans="1:4" ht="12.75">
      <c r="A72" s="25" t="s">
        <v>8</v>
      </c>
      <c r="B72" s="39">
        <v>29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40323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17150</v>
      </c>
      <c r="C79" s="22" t="s">
        <v>14</v>
      </c>
      <c r="D79" s="31">
        <v>38.87</v>
      </c>
      <c r="F79" s="32">
        <v>0.7</v>
      </c>
      <c r="G79" s="33">
        <v>10.12</v>
      </c>
      <c r="IU79" s="75">
        <f aca="true" t="shared" si="4" ref="IU79:IU87">D79-$D$83</f>
        <v>10.119999999999997</v>
      </c>
      <c r="IV79" s="6" t="b">
        <f t="shared" si="1"/>
        <v>1</v>
      </c>
    </row>
    <row r="80" spans="1:256" ht="13.5" thickBot="1">
      <c r="A80" s="30" t="s">
        <v>5</v>
      </c>
      <c r="B80" s="22">
        <v>19600</v>
      </c>
      <c r="C80" s="22" t="s">
        <v>14</v>
      </c>
      <c r="D80" s="31">
        <v>35.28</v>
      </c>
      <c r="F80" s="34">
        <v>0.8</v>
      </c>
      <c r="G80" s="35">
        <v>6.53</v>
      </c>
      <c r="IU80" s="75">
        <f t="shared" si="4"/>
        <v>6.530000000000001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22050</v>
      </c>
      <c r="C81" s="22" t="s">
        <v>14</v>
      </c>
      <c r="D81" s="31">
        <v>31.91</v>
      </c>
      <c r="F81" s="34">
        <v>0.9</v>
      </c>
      <c r="G81" s="35">
        <v>3.16</v>
      </c>
      <c r="IU81" s="75">
        <f t="shared" si="4"/>
        <v>3.16</v>
      </c>
      <c r="IV81" s="6" t="b">
        <f t="shared" si="1"/>
        <v>1</v>
      </c>
    </row>
    <row r="82" spans="1:256" ht="13.5" thickBot="1">
      <c r="A82" s="30" t="s">
        <v>5</v>
      </c>
      <c r="B82" s="22">
        <v>23300</v>
      </c>
      <c r="C82" s="22" t="s">
        <v>14</v>
      </c>
      <c r="D82" s="31">
        <v>30.27</v>
      </c>
      <c r="F82" s="34">
        <v>0.9510204081632653</v>
      </c>
      <c r="G82" s="35">
        <v>1.52</v>
      </c>
      <c r="IU82" s="75">
        <f t="shared" si="4"/>
        <v>1.5199999999999996</v>
      </c>
      <c r="IV82" s="6" t="b">
        <f t="shared" si="1"/>
        <v>1</v>
      </c>
    </row>
    <row r="83" spans="1:256" ht="13.5" thickBot="1">
      <c r="A83" s="30" t="s">
        <v>5</v>
      </c>
      <c r="B83" s="22">
        <v>24500</v>
      </c>
      <c r="C83" s="22" t="s">
        <v>14</v>
      </c>
      <c r="D83" s="31">
        <v>28.75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25750</v>
      </c>
      <c r="C84" s="22" t="s">
        <v>14</v>
      </c>
      <c r="D84" s="31">
        <v>27.22</v>
      </c>
      <c r="F84" s="34">
        <v>1.0510204081632653</v>
      </c>
      <c r="G84" s="35">
        <v>-1.53</v>
      </c>
      <c r="IU84" s="75">
        <f t="shared" si="4"/>
        <v>-1.5300000000000011</v>
      </c>
      <c r="IV84" s="6" t="b">
        <f t="shared" si="1"/>
        <v>1</v>
      </c>
    </row>
    <row r="85" spans="1:256" ht="13.5" thickBot="1">
      <c r="A85" s="30" t="s">
        <v>5</v>
      </c>
      <c r="B85" s="22">
        <v>26950</v>
      </c>
      <c r="C85" s="22" t="s">
        <v>14</v>
      </c>
      <c r="D85" s="31">
        <v>25.81</v>
      </c>
      <c r="F85" s="34">
        <v>1.1</v>
      </c>
      <c r="G85" s="35">
        <v>-2.94</v>
      </c>
      <c r="IU85" s="75">
        <f t="shared" si="4"/>
        <v>-2.9400000000000013</v>
      </c>
      <c r="IV85" s="6" t="b">
        <f t="shared" si="1"/>
        <v>1</v>
      </c>
    </row>
    <row r="86" spans="1:256" ht="13.5" thickBot="1">
      <c r="A86" s="30" t="s">
        <v>5</v>
      </c>
      <c r="B86" s="22">
        <v>29400</v>
      </c>
      <c r="C86" s="22" t="s">
        <v>14</v>
      </c>
      <c r="D86" s="31">
        <v>23.08</v>
      </c>
      <c r="F86" s="34">
        <v>1.2</v>
      </c>
      <c r="G86" s="35">
        <v>-5.67</v>
      </c>
      <c r="IU86" s="75">
        <f t="shared" si="4"/>
        <v>-5.670000000000002</v>
      </c>
      <c r="IV86" s="6" t="b">
        <f t="shared" si="1"/>
        <v>1</v>
      </c>
    </row>
    <row r="87" spans="1:256" ht="13.5" thickBot="1">
      <c r="A87" s="30" t="s">
        <v>6</v>
      </c>
      <c r="B87" s="22">
        <v>31850</v>
      </c>
      <c r="C87" s="22" t="s">
        <v>14</v>
      </c>
      <c r="D87" s="31">
        <v>20.57</v>
      </c>
      <c r="F87" s="36">
        <v>1.3</v>
      </c>
      <c r="G87" s="37">
        <v>-8.18</v>
      </c>
      <c r="IU87" s="75">
        <f t="shared" si="4"/>
        <v>-8.18</v>
      </c>
      <c r="IV87" s="6" t="b">
        <f t="shared" si="1"/>
        <v>1</v>
      </c>
    </row>
    <row r="88" spans="1:7" ht="12.75">
      <c r="A88" s="25" t="s">
        <v>7</v>
      </c>
      <c r="B88" s="22">
        <v>24500</v>
      </c>
      <c r="C88" s="23"/>
      <c r="D88" s="38"/>
      <c r="G88" s="44">
        <v>18.299999999999997</v>
      </c>
    </row>
    <row r="89" spans="1:4" ht="12.75">
      <c r="A89" s="25" t="s">
        <v>8</v>
      </c>
      <c r="B89" s="39">
        <v>28.75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40323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17350</v>
      </c>
      <c r="C96" s="22" t="s">
        <v>14</v>
      </c>
      <c r="D96" s="31">
        <v>37.84</v>
      </c>
      <c r="F96" s="32">
        <v>0.6995967741935484</v>
      </c>
      <c r="G96" s="33">
        <v>9.09</v>
      </c>
      <c r="IU96" s="75">
        <f aca="true" t="shared" si="5" ref="IU96:IU104">D96-$D$100</f>
        <v>9.090000000000003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19850</v>
      </c>
      <c r="C97" s="22" t="s">
        <v>14</v>
      </c>
      <c r="D97" s="31">
        <v>34.53</v>
      </c>
      <c r="F97" s="34">
        <v>0.8004032258064516</v>
      </c>
      <c r="G97" s="35">
        <v>5.78</v>
      </c>
      <c r="IU97" s="75">
        <f t="shared" si="5"/>
        <v>5.780000000000001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22300</v>
      </c>
      <c r="C98" s="22" t="s">
        <v>14</v>
      </c>
      <c r="D98" s="31">
        <v>31.54</v>
      </c>
      <c r="F98" s="34">
        <v>0.8991935483870968</v>
      </c>
      <c r="G98" s="35">
        <v>2.79</v>
      </c>
      <c r="IU98" s="75">
        <f t="shared" si="5"/>
        <v>2.789999999999999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23550</v>
      </c>
      <c r="C99" s="22" t="s">
        <v>14</v>
      </c>
      <c r="D99" s="31">
        <v>30.11</v>
      </c>
      <c r="F99" s="34">
        <v>0.9495967741935484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24800</v>
      </c>
      <c r="C100" s="22" t="s">
        <v>14</v>
      </c>
      <c r="D100" s="31">
        <v>28.75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26050</v>
      </c>
      <c r="C101" s="22" t="s">
        <v>14</v>
      </c>
      <c r="D101" s="31">
        <v>27.45</v>
      </c>
      <c r="F101" s="34">
        <v>1.0504032258064515</v>
      </c>
      <c r="G101" s="35">
        <v>-1.3</v>
      </c>
      <c r="IU101" s="75">
        <f t="shared" si="5"/>
        <v>-1.3000000000000007</v>
      </c>
      <c r="IV101" s="6" t="b">
        <f t="shared" si="6"/>
        <v>1</v>
      </c>
    </row>
    <row r="102" spans="1:256" ht="13.5" thickBot="1">
      <c r="A102" s="30" t="s">
        <v>5</v>
      </c>
      <c r="B102" s="22">
        <v>27250</v>
      </c>
      <c r="C102" s="22" t="s">
        <v>14</v>
      </c>
      <c r="D102" s="31">
        <v>26.27</v>
      </c>
      <c r="F102" s="34">
        <v>1.0987903225806452</v>
      </c>
      <c r="G102" s="35">
        <v>-2.48</v>
      </c>
      <c r="IU102" s="75">
        <f t="shared" si="5"/>
        <v>-2.4800000000000004</v>
      </c>
      <c r="IV102" s="6" t="b">
        <f t="shared" si="6"/>
        <v>1</v>
      </c>
    </row>
    <row r="103" spans="1:256" ht="13.5" thickBot="1">
      <c r="A103" s="30" t="s">
        <v>5</v>
      </c>
      <c r="B103" s="22">
        <v>29750</v>
      </c>
      <c r="C103" s="22" t="s">
        <v>14</v>
      </c>
      <c r="D103" s="31">
        <v>23.99</v>
      </c>
      <c r="F103" s="34">
        <v>1.1995967741935485</v>
      </c>
      <c r="G103" s="35">
        <v>-4.76</v>
      </c>
      <c r="IU103" s="75">
        <f t="shared" si="5"/>
        <v>-4.760000000000002</v>
      </c>
      <c r="IV103" s="6" t="b">
        <f t="shared" si="6"/>
        <v>1</v>
      </c>
    </row>
    <row r="104" spans="1:256" ht="13.5" thickBot="1">
      <c r="A104" s="30" t="s">
        <v>6</v>
      </c>
      <c r="B104" s="22">
        <v>32200</v>
      </c>
      <c r="C104" s="22" t="s">
        <v>14</v>
      </c>
      <c r="D104" s="31">
        <v>22.01</v>
      </c>
      <c r="F104" s="36">
        <v>1.2983870967741935</v>
      </c>
      <c r="G104" s="37">
        <v>-6.74</v>
      </c>
      <c r="IU104" s="75">
        <f t="shared" si="5"/>
        <v>-6.739999999999998</v>
      </c>
      <c r="IV104" s="6" t="b">
        <f t="shared" si="6"/>
        <v>1</v>
      </c>
    </row>
    <row r="105" spans="1:7" ht="12.75">
      <c r="A105" s="25" t="s">
        <v>7</v>
      </c>
      <c r="B105" s="22">
        <v>24800</v>
      </c>
      <c r="C105" s="23"/>
      <c r="D105" s="38"/>
      <c r="G105" s="44">
        <v>15.83</v>
      </c>
    </row>
    <row r="106" spans="1:4" ht="12.75">
      <c r="A106" s="25" t="s">
        <v>8</v>
      </c>
      <c r="B106" s="39">
        <v>28.75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40323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17750</v>
      </c>
      <c r="C113" s="22" t="s">
        <v>14</v>
      </c>
      <c r="D113" s="31">
        <v>35.93</v>
      </c>
      <c r="F113" s="32">
        <v>0.7001972386587771</v>
      </c>
      <c r="G113" s="33">
        <v>7.18</v>
      </c>
      <c r="IU113" s="75">
        <f aca="true" t="shared" si="7" ref="IU113:IU121">D113-$D$117</f>
        <v>7.18</v>
      </c>
      <c r="IV113" s="6" t="b">
        <f t="shared" si="6"/>
        <v>1</v>
      </c>
    </row>
    <row r="114" spans="1:256" ht="13.5" thickBot="1">
      <c r="A114" s="30" t="s">
        <v>5</v>
      </c>
      <c r="B114" s="22">
        <v>20250</v>
      </c>
      <c r="C114" s="22" t="s">
        <v>14</v>
      </c>
      <c r="D114" s="31">
        <v>33.24</v>
      </c>
      <c r="F114" s="34">
        <v>0.7988165680473372</v>
      </c>
      <c r="G114" s="35">
        <v>4.49</v>
      </c>
      <c r="IU114" s="75">
        <f t="shared" si="7"/>
        <v>4.490000000000002</v>
      </c>
      <c r="IV114" s="6" t="b">
        <f t="shared" si="6"/>
        <v>1</v>
      </c>
    </row>
    <row r="115" spans="1:256" ht="13.5" thickBot="1">
      <c r="A115" s="30" t="s">
        <v>5</v>
      </c>
      <c r="B115" s="22">
        <v>22800</v>
      </c>
      <c r="C115" s="22" t="s">
        <v>14</v>
      </c>
      <c r="D115" s="31">
        <v>30.83</v>
      </c>
      <c r="F115" s="34">
        <v>0.8994082840236687</v>
      </c>
      <c r="G115" s="35">
        <v>2.08</v>
      </c>
      <c r="IU115" s="75">
        <f t="shared" si="7"/>
        <v>2.0799999999999983</v>
      </c>
      <c r="IV115" s="6" t="b">
        <f t="shared" si="6"/>
        <v>1</v>
      </c>
    </row>
    <row r="116" spans="1:256" ht="13.5" thickBot="1">
      <c r="A116" s="30" t="s">
        <v>5</v>
      </c>
      <c r="B116" s="22">
        <v>24100</v>
      </c>
      <c r="C116" s="22" t="s">
        <v>14</v>
      </c>
      <c r="D116" s="31">
        <v>29.73</v>
      </c>
      <c r="F116" s="34">
        <v>0.9506903353057199</v>
      </c>
      <c r="G116" s="35">
        <v>0.98</v>
      </c>
      <c r="IU116" s="75">
        <f t="shared" si="7"/>
        <v>0.9800000000000004</v>
      </c>
      <c r="IV116" s="6" t="b">
        <f t="shared" si="6"/>
        <v>1</v>
      </c>
    </row>
    <row r="117" spans="1:256" ht="13.5" thickBot="1">
      <c r="A117" s="30" t="s">
        <v>5</v>
      </c>
      <c r="B117" s="22">
        <v>25350</v>
      </c>
      <c r="C117" s="22" t="s">
        <v>14</v>
      </c>
      <c r="D117" s="31">
        <v>28.75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26600</v>
      </c>
      <c r="C118" s="22" t="s">
        <v>14</v>
      </c>
      <c r="D118" s="31">
        <v>27.85</v>
      </c>
      <c r="F118" s="34">
        <v>1.04930966469428</v>
      </c>
      <c r="G118" s="35">
        <v>-0.9</v>
      </c>
      <c r="IU118" s="75">
        <f t="shared" si="7"/>
        <v>-0.8999999999999986</v>
      </c>
      <c r="IV118" s="6" t="b">
        <f t="shared" si="6"/>
        <v>0</v>
      </c>
    </row>
    <row r="119" spans="1:256" ht="13.5" thickBot="1">
      <c r="A119" s="30" t="s">
        <v>5</v>
      </c>
      <c r="B119" s="22">
        <v>27900</v>
      </c>
      <c r="C119" s="22" t="s">
        <v>14</v>
      </c>
      <c r="D119" s="31">
        <v>27.01</v>
      </c>
      <c r="F119" s="34">
        <v>1.1005917159763314</v>
      </c>
      <c r="G119" s="35">
        <v>-1.74</v>
      </c>
      <c r="IU119" s="75">
        <f t="shared" si="7"/>
        <v>-1.7399999999999984</v>
      </c>
      <c r="IV119" s="6" t="b">
        <f t="shared" si="6"/>
        <v>1</v>
      </c>
    </row>
    <row r="120" spans="1:256" ht="13.5" thickBot="1">
      <c r="A120" s="30" t="s">
        <v>5</v>
      </c>
      <c r="B120" s="22">
        <v>30400</v>
      </c>
      <c r="C120" s="22" t="s">
        <v>14</v>
      </c>
      <c r="D120" s="31">
        <v>25.62</v>
      </c>
      <c r="F120" s="34">
        <v>1.1992110453648914</v>
      </c>
      <c r="G120" s="35">
        <v>-3.13</v>
      </c>
      <c r="IU120" s="75">
        <f t="shared" si="7"/>
        <v>-3.129999999999999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32950</v>
      </c>
      <c r="C121" s="22" t="s">
        <v>14</v>
      </c>
      <c r="D121" s="31">
        <v>24.54</v>
      </c>
      <c r="F121" s="36">
        <v>1.2998027613412229</v>
      </c>
      <c r="G121" s="37">
        <v>-4.21</v>
      </c>
      <c r="IU121" s="75">
        <f t="shared" si="7"/>
        <v>-4.210000000000001</v>
      </c>
      <c r="IV121" s="6" t="b">
        <f t="shared" si="6"/>
        <v>1</v>
      </c>
    </row>
    <row r="122" spans="1:7" ht="12.75">
      <c r="A122" s="25" t="s">
        <v>7</v>
      </c>
      <c r="B122" s="22">
        <v>25350</v>
      </c>
      <c r="C122" s="23"/>
      <c r="D122" s="38"/>
      <c r="G122" s="44">
        <v>11.39</v>
      </c>
    </row>
    <row r="123" spans="1:4" ht="12.75">
      <c r="A123" s="25" t="s">
        <v>8</v>
      </c>
      <c r="B123" s="39">
        <v>28.75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40323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17900</v>
      </c>
      <c r="C130" s="22" t="s">
        <v>14</v>
      </c>
      <c r="D130" s="31">
        <v>34.1</v>
      </c>
      <c r="F130" s="32">
        <v>0.69921875</v>
      </c>
      <c r="G130" s="33">
        <v>6.35</v>
      </c>
      <c r="IU130" s="75">
        <f aca="true" t="shared" si="8" ref="IU130:IU138">D130-$D$134</f>
        <v>6.350000000000001</v>
      </c>
      <c r="IV130" s="6" t="b">
        <f t="shared" si="6"/>
        <v>1</v>
      </c>
    </row>
    <row r="131" spans="1:256" ht="13.5" thickBot="1">
      <c r="A131" s="30" t="s">
        <v>5</v>
      </c>
      <c r="B131" s="22">
        <v>20500</v>
      </c>
      <c r="C131" s="22" t="s">
        <v>14</v>
      </c>
      <c r="D131" s="31">
        <v>31.59</v>
      </c>
      <c r="F131" s="34">
        <v>0.80078125</v>
      </c>
      <c r="G131" s="35">
        <v>3.84</v>
      </c>
      <c r="IU131" s="75">
        <f t="shared" si="8"/>
        <v>3.84</v>
      </c>
      <c r="IV131" s="6" t="b">
        <f t="shared" si="6"/>
        <v>1</v>
      </c>
    </row>
    <row r="132" spans="1:256" ht="13.5" thickBot="1">
      <c r="A132" s="30" t="s">
        <v>5</v>
      </c>
      <c r="B132" s="22">
        <v>23050</v>
      </c>
      <c r="C132" s="22" t="s">
        <v>14</v>
      </c>
      <c r="D132" s="31">
        <v>29.49</v>
      </c>
      <c r="F132" s="34">
        <v>0.900390625</v>
      </c>
      <c r="G132" s="35">
        <v>1.74</v>
      </c>
      <c r="IU132" s="75">
        <f t="shared" si="8"/>
        <v>1.7399999999999984</v>
      </c>
      <c r="IV132" s="6" t="b">
        <f t="shared" si="6"/>
        <v>1</v>
      </c>
    </row>
    <row r="133" spans="1:256" ht="13.5" thickBot="1">
      <c r="A133" s="30" t="s">
        <v>5</v>
      </c>
      <c r="B133" s="22">
        <v>24300</v>
      </c>
      <c r="C133" s="22" t="s">
        <v>14</v>
      </c>
      <c r="D133" s="31">
        <v>28.59</v>
      </c>
      <c r="F133" s="34">
        <v>0.94921875</v>
      </c>
      <c r="G133" s="35">
        <v>0.84</v>
      </c>
      <c r="IU133" s="75">
        <f t="shared" si="8"/>
        <v>0.8399999999999999</v>
      </c>
      <c r="IV133" s="6" t="b">
        <f t="shared" si="6"/>
        <v>1</v>
      </c>
    </row>
    <row r="134" spans="1:256" ht="13.5" thickBot="1">
      <c r="A134" s="30" t="s">
        <v>5</v>
      </c>
      <c r="B134" s="22">
        <v>25600</v>
      </c>
      <c r="C134" s="22" t="s">
        <v>14</v>
      </c>
      <c r="D134" s="31">
        <v>27.75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26900</v>
      </c>
      <c r="C135" s="22" t="s">
        <v>14</v>
      </c>
      <c r="D135" s="31">
        <v>27</v>
      </c>
      <c r="F135" s="34">
        <v>1.05078125</v>
      </c>
      <c r="G135" s="35">
        <v>-0.75</v>
      </c>
      <c r="IU135" s="75">
        <f t="shared" si="8"/>
        <v>-0.75</v>
      </c>
      <c r="IV135" s="6" t="b">
        <f t="shared" si="6"/>
        <v>1</v>
      </c>
    </row>
    <row r="136" spans="1:256" ht="13.5" thickBot="1">
      <c r="A136" s="30" t="s">
        <v>5</v>
      </c>
      <c r="B136" s="22">
        <v>28150</v>
      </c>
      <c r="C136" s="22" t="s">
        <v>14</v>
      </c>
      <c r="D136" s="31">
        <v>26.37</v>
      </c>
      <c r="F136" s="34">
        <v>1.099609375</v>
      </c>
      <c r="G136" s="35">
        <v>-1.38</v>
      </c>
      <c r="IU136" s="75">
        <f t="shared" si="8"/>
        <v>-1.379999999999999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30700</v>
      </c>
      <c r="C137" s="22" t="s">
        <v>14</v>
      </c>
      <c r="D137" s="31">
        <v>25.36</v>
      </c>
      <c r="F137" s="34">
        <v>1.19921875</v>
      </c>
      <c r="G137" s="35">
        <v>-2.39</v>
      </c>
      <c r="IU137" s="75">
        <f t="shared" si="8"/>
        <v>-2.3900000000000006</v>
      </c>
      <c r="IV137" s="6" t="b">
        <f t="shared" si="6"/>
        <v>1</v>
      </c>
    </row>
    <row r="138" spans="1:256" ht="13.5" thickBot="1">
      <c r="A138" s="30" t="s">
        <v>6</v>
      </c>
      <c r="B138" s="22">
        <v>33300</v>
      </c>
      <c r="C138" s="22" t="s">
        <v>14</v>
      </c>
      <c r="D138" s="31">
        <v>24.7</v>
      </c>
      <c r="F138" s="36">
        <v>1.30078125</v>
      </c>
      <c r="G138" s="37">
        <v>-3.05</v>
      </c>
      <c r="IU138" s="75">
        <f t="shared" si="8"/>
        <v>-3.0500000000000007</v>
      </c>
      <c r="IV138" s="6" t="b">
        <f t="shared" si="6"/>
        <v>1</v>
      </c>
    </row>
    <row r="139" spans="1:7" ht="12.75">
      <c r="A139" s="25" t="s">
        <v>7</v>
      </c>
      <c r="B139" s="22">
        <v>25600</v>
      </c>
      <c r="C139" s="23"/>
      <c r="D139" s="38"/>
      <c r="G139" s="44">
        <v>9.399999999999999</v>
      </c>
    </row>
    <row r="140" spans="1:4" ht="12.75">
      <c r="A140" s="25" t="s">
        <v>8</v>
      </c>
      <c r="B140" s="39">
        <v>27.75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40323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18800</v>
      </c>
      <c r="C147" s="22" t="s">
        <v>14</v>
      </c>
      <c r="D147" s="31">
        <v>31.4</v>
      </c>
      <c r="F147" s="32">
        <v>0.7001862197392924</v>
      </c>
      <c r="G147" s="33">
        <v>3.9</v>
      </c>
      <c r="IU147" s="75">
        <f aca="true" t="shared" si="9" ref="IU147:IU155">D147-$D$151</f>
        <v>3.8999999999999986</v>
      </c>
      <c r="IV147" s="6" t="b">
        <f t="shared" si="6"/>
        <v>1</v>
      </c>
    </row>
    <row r="148" spans="1:256" ht="13.5" thickBot="1">
      <c r="A148" s="30" t="s">
        <v>5</v>
      </c>
      <c r="B148" s="22">
        <v>21450</v>
      </c>
      <c r="C148" s="22" t="s">
        <v>14</v>
      </c>
      <c r="D148" s="31">
        <v>29.66</v>
      </c>
      <c r="F148" s="34">
        <v>0.7988826815642458</v>
      </c>
      <c r="G148" s="35">
        <v>2.16</v>
      </c>
      <c r="IU148" s="75">
        <f t="shared" si="9"/>
        <v>2.16</v>
      </c>
      <c r="IV148" s="6" t="b">
        <f t="shared" si="6"/>
        <v>1</v>
      </c>
    </row>
    <row r="149" spans="1:256" ht="13.5" thickBot="1">
      <c r="A149" s="30" t="s">
        <v>5</v>
      </c>
      <c r="B149" s="22">
        <v>24150</v>
      </c>
      <c r="C149" s="22" t="s">
        <v>14</v>
      </c>
      <c r="D149" s="31">
        <v>28.35</v>
      </c>
      <c r="F149" s="34">
        <v>0.8994413407821229</v>
      </c>
      <c r="G149" s="35">
        <v>0.85</v>
      </c>
      <c r="IU149" s="75">
        <f t="shared" si="9"/>
        <v>0.8500000000000014</v>
      </c>
      <c r="IV149" s="6" t="b">
        <f t="shared" si="6"/>
        <v>0</v>
      </c>
    </row>
    <row r="150" spans="1:256" ht="13.5" thickBot="1">
      <c r="A150" s="30" t="s">
        <v>5</v>
      </c>
      <c r="B150" s="22">
        <v>25500</v>
      </c>
      <c r="C150" s="22" t="s">
        <v>14</v>
      </c>
      <c r="D150" s="31">
        <v>27.87</v>
      </c>
      <c r="F150" s="34">
        <v>0.9497206703910615</v>
      </c>
      <c r="G150" s="35">
        <v>0.37</v>
      </c>
      <c r="IU150" s="75">
        <f t="shared" si="9"/>
        <v>0.370000000000001</v>
      </c>
      <c r="IV150" s="6" t="b">
        <f t="shared" si="6"/>
        <v>0</v>
      </c>
    </row>
    <row r="151" spans="1:256" ht="13.5" thickBot="1">
      <c r="A151" s="30" t="s">
        <v>5</v>
      </c>
      <c r="B151" s="22">
        <v>26850</v>
      </c>
      <c r="C151" s="22" t="s">
        <v>14</v>
      </c>
      <c r="D151" s="31">
        <v>27.5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28200</v>
      </c>
      <c r="C152" s="22" t="s">
        <v>14</v>
      </c>
      <c r="D152" s="31">
        <v>27.25</v>
      </c>
      <c r="F152" s="34">
        <v>1.0502793296089385</v>
      </c>
      <c r="G152" s="35">
        <v>-0.25</v>
      </c>
      <c r="IU152" s="75">
        <f t="shared" si="9"/>
        <v>-0.25</v>
      </c>
      <c r="IV152" s="6" t="b">
        <f t="shared" si="6"/>
        <v>1</v>
      </c>
    </row>
    <row r="153" spans="1:256" ht="13.5" thickBot="1">
      <c r="A153" s="30" t="s">
        <v>5</v>
      </c>
      <c r="B153" s="22">
        <v>29500</v>
      </c>
      <c r="C153" s="22" t="s">
        <v>14</v>
      </c>
      <c r="D153" s="31">
        <v>27.12</v>
      </c>
      <c r="F153" s="34">
        <v>1.0986964618249535</v>
      </c>
      <c r="G153" s="35">
        <v>-0.38</v>
      </c>
      <c r="IU153" s="75">
        <f t="shared" si="9"/>
        <v>-0.379999999999999</v>
      </c>
      <c r="IV153" s="6" t="b">
        <f t="shared" si="6"/>
        <v>0</v>
      </c>
    </row>
    <row r="154" spans="1:256" ht="13.5" thickBot="1">
      <c r="A154" s="30" t="s">
        <v>5</v>
      </c>
      <c r="B154" s="22">
        <v>32200</v>
      </c>
      <c r="C154" s="22" t="s">
        <v>14</v>
      </c>
      <c r="D154" s="31">
        <v>27.12</v>
      </c>
      <c r="F154" s="34">
        <v>1.1992551210428306</v>
      </c>
      <c r="G154" s="35">
        <v>-0.38</v>
      </c>
      <c r="IU154" s="75">
        <f t="shared" si="9"/>
        <v>-0.379999999999999</v>
      </c>
      <c r="IV154" s="6" t="b">
        <f t="shared" si="6"/>
        <v>0</v>
      </c>
    </row>
    <row r="155" spans="1:256" ht="13.5" thickBot="1">
      <c r="A155" s="30" t="s">
        <v>6</v>
      </c>
      <c r="B155" s="22">
        <v>34900</v>
      </c>
      <c r="C155" s="22" t="s">
        <v>14</v>
      </c>
      <c r="D155" s="31">
        <v>27.12</v>
      </c>
      <c r="F155" s="36">
        <v>1.2998137802607077</v>
      </c>
      <c r="G155" s="37">
        <v>-0.38</v>
      </c>
      <c r="IU155" s="75">
        <f t="shared" si="9"/>
        <v>-0.379999999999999</v>
      </c>
      <c r="IV155" s="6" t="b">
        <f t="shared" si="6"/>
        <v>0</v>
      </c>
    </row>
    <row r="156" spans="1:7" ht="12.75">
      <c r="A156" s="25" t="s">
        <v>7</v>
      </c>
      <c r="B156" s="22">
        <v>26850</v>
      </c>
      <c r="C156" s="23"/>
      <c r="D156" s="38"/>
      <c r="G156" s="44">
        <f>G147-G155</f>
        <v>4.28</v>
      </c>
    </row>
    <row r="157" spans="1:4" ht="12.75">
      <c r="A157" s="25" t="s">
        <v>8</v>
      </c>
      <c r="B157" s="39">
        <v>27.5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40323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21300</v>
      </c>
      <c r="C164" s="22" t="s">
        <v>14</v>
      </c>
      <c r="D164" s="31">
        <v>31.42</v>
      </c>
      <c r="F164" s="32">
        <v>0.6995073891625616</v>
      </c>
      <c r="G164" s="33">
        <v>3.92</v>
      </c>
      <c r="IU164" s="75">
        <f>D164-$D$168</f>
        <v>3.9200000000000017</v>
      </c>
      <c r="IV164" s="6" t="b">
        <f>IU164=G164</f>
        <v>1</v>
      </c>
    </row>
    <row r="165" spans="1:256" ht="13.5" thickBot="1">
      <c r="A165" s="30" t="s">
        <v>5</v>
      </c>
      <c r="B165" s="22">
        <v>24350</v>
      </c>
      <c r="C165" s="22" t="s">
        <v>14</v>
      </c>
      <c r="D165" s="31">
        <v>29.65</v>
      </c>
      <c r="F165" s="34">
        <v>0.7996715927750411</v>
      </c>
      <c r="G165" s="35">
        <v>2.15</v>
      </c>
      <c r="IU165" s="75">
        <f aca="true" t="shared" si="10" ref="IU165:IU172">D165-$D$168</f>
        <v>2.1499999999999986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27400</v>
      </c>
      <c r="C166" s="22" t="s">
        <v>14</v>
      </c>
      <c r="D166" s="31">
        <v>28.34</v>
      </c>
      <c r="F166" s="34">
        <v>0.8998357963875205</v>
      </c>
      <c r="G166" s="35">
        <v>0.84</v>
      </c>
      <c r="IU166" s="75">
        <f t="shared" si="10"/>
        <v>0.8399999999999999</v>
      </c>
      <c r="IV166" s="6" t="b">
        <f t="shared" si="11"/>
        <v>1</v>
      </c>
    </row>
    <row r="167" spans="1:256" ht="13.5" thickBot="1">
      <c r="A167" s="30" t="s">
        <v>5</v>
      </c>
      <c r="B167" s="22">
        <v>28900</v>
      </c>
      <c r="C167" s="22" t="s">
        <v>14</v>
      </c>
      <c r="D167" s="31">
        <v>27.87</v>
      </c>
      <c r="F167" s="34">
        <v>0.9490968801313628</v>
      </c>
      <c r="G167" s="35">
        <v>0.37</v>
      </c>
      <c r="IU167" s="75">
        <f t="shared" si="10"/>
        <v>0.370000000000001</v>
      </c>
      <c r="IV167" s="6" t="b">
        <f t="shared" si="11"/>
        <v>0</v>
      </c>
    </row>
    <row r="168" spans="1:256" ht="13.5" thickBot="1">
      <c r="A168" s="30" t="s">
        <v>5</v>
      </c>
      <c r="B168" s="22">
        <v>30450</v>
      </c>
      <c r="C168" s="22" t="s">
        <v>14</v>
      </c>
      <c r="D168" s="31">
        <v>27.5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31950</v>
      </c>
      <c r="C169" s="22" t="s">
        <v>14</v>
      </c>
      <c r="D169" s="31">
        <v>27.25</v>
      </c>
      <c r="F169" s="34">
        <v>1.0492610837438423</v>
      </c>
      <c r="G169" s="35">
        <v>-0.25</v>
      </c>
      <c r="IU169" s="75">
        <f t="shared" si="10"/>
        <v>-0.25</v>
      </c>
      <c r="IV169" s="6" t="b">
        <f t="shared" si="11"/>
        <v>1</v>
      </c>
    </row>
    <row r="170" spans="1:256" ht="13.5" thickBot="1">
      <c r="A170" s="30" t="s">
        <v>5</v>
      </c>
      <c r="B170" s="22">
        <v>33500</v>
      </c>
      <c r="C170" s="22" t="s">
        <v>14</v>
      </c>
      <c r="D170" s="31">
        <v>27.12</v>
      </c>
      <c r="F170" s="34">
        <v>1.1001642036124795</v>
      </c>
      <c r="G170" s="35">
        <v>-0.38</v>
      </c>
      <c r="IU170" s="75">
        <f t="shared" si="10"/>
        <v>-0.379999999999999</v>
      </c>
      <c r="IV170" s="6" t="b">
        <f t="shared" si="11"/>
        <v>0</v>
      </c>
    </row>
    <row r="171" spans="1:256" ht="13.5" thickBot="1">
      <c r="A171" s="30" t="s">
        <v>5</v>
      </c>
      <c r="B171" s="22">
        <v>36500</v>
      </c>
      <c r="C171" s="22" t="s">
        <v>14</v>
      </c>
      <c r="D171" s="31">
        <v>27.12</v>
      </c>
      <c r="F171" s="34">
        <v>1.1986863711001643</v>
      </c>
      <c r="G171" s="35">
        <v>-0.38</v>
      </c>
      <c r="IU171" s="75">
        <f t="shared" si="10"/>
        <v>-0.379999999999999</v>
      </c>
      <c r="IV171" s="6" t="b">
        <f t="shared" si="11"/>
        <v>0</v>
      </c>
    </row>
    <row r="172" spans="1:256" ht="13.5" thickBot="1">
      <c r="A172" s="30" t="s">
        <v>6</v>
      </c>
      <c r="B172" s="22">
        <v>39550</v>
      </c>
      <c r="C172" s="22" t="s">
        <v>14</v>
      </c>
      <c r="D172" s="31">
        <v>27.12</v>
      </c>
      <c r="F172" s="36">
        <v>1.2988505747126438</v>
      </c>
      <c r="G172" s="37">
        <v>-0.38</v>
      </c>
      <c r="IU172" s="75">
        <f t="shared" si="10"/>
        <v>-0.379999999999999</v>
      </c>
      <c r="IV172" s="6" t="b">
        <f t="shared" si="11"/>
        <v>0</v>
      </c>
    </row>
    <row r="173" spans="1:7" ht="12.75">
      <c r="A173" s="25" t="s">
        <v>7</v>
      </c>
      <c r="B173" s="22">
        <v>30450</v>
      </c>
      <c r="C173" s="23"/>
      <c r="D173" s="38"/>
      <c r="G173" s="44">
        <f>G164-G172</f>
        <v>4.3</v>
      </c>
    </row>
    <row r="174" spans="1:4" ht="12.75">
      <c r="A174" s="25" t="s">
        <v>8</v>
      </c>
      <c r="B174" s="39">
        <v>27.5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40323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14.520000000000003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3550</v>
      </c>
      <c r="C181" s="22" t="s">
        <v>14</v>
      </c>
      <c r="D181" s="31">
        <v>44.77</v>
      </c>
      <c r="F181" s="89">
        <v>0.696078431372549</v>
      </c>
      <c r="G181" s="90">
        <v>14.52</v>
      </c>
      <c r="IU181" s="75">
        <f t="shared" si="12"/>
        <v>9.32</v>
      </c>
      <c r="IV181" s="6" t="b">
        <f t="shared" si="13"/>
        <v>1</v>
      </c>
    </row>
    <row r="182" spans="1:256" ht="13.5" thickBot="1">
      <c r="A182" s="30" t="s">
        <v>5</v>
      </c>
      <c r="B182" s="66">
        <v>4100</v>
      </c>
      <c r="C182" s="22" t="s">
        <v>14</v>
      </c>
      <c r="D182" s="31">
        <v>39.57</v>
      </c>
      <c r="F182" s="91">
        <v>0.803921568627451</v>
      </c>
      <c r="G182" s="90">
        <v>9.32</v>
      </c>
      <c r="IU182" s="75">
        <f t="shared" si="12"/>
        <v>4.640000000000001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4600</v>
      </c>
      <c r="C183" s="22" t="s">
        <v>14</v>
      </c>
      <c r="D183" s="31">
        <v>34.89</v>
      </c>
      <c r="F183" s="91">
        <v>0.9019607843137255</v>
      </c>
      <c r="G183" s="90">
        <v>4.64</v>
      </c>
      <c r="IU183" s="75">
        <f>ROUND(D184-$D$185,2)</f>
        <v>2.32</v>
      </c>
      <c r="IV183" s="6" t="b">
        <f t="shared" si="13"/>
        <v>1</v>
      </c>
    </row>
    <row r="184" spans="1:256" ht="13.5" thickBot="1">
      <c r="A184" s="30" t="s">
        <v>5</v>
      </c>
      <c r="B184" s="66">
        <v>4850</v>
      </c>
      <c r="C184" s="22" t="s">
        <v>14</v>
      </c>
      <c r="D184" s="31">
        <v>32.57</v>
      </c>
      <c r="F184" s="91">
        <v>0.9509803921568627</v>
      </c>
      <c r="G184" s="90">
        <v>2.32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5100</v>
      </c>
      <c r="C185" s="22" t="s">
        <v>14</v>
      </c>
      <c r="D185" s="31">
        <v>30.25</v>
      </c>
      <c r="F185" s="91">
        <v>1</v>
      </c>
      <c r="G185" s="90">
        <v>0</v>
      </c>
      <c r="IU185" s="75">
        <f>ROUND(D186-$D$185,2)</f>
        <v>-2.3</v>
      </c>
      <c r="IV185" s="6" t="b">
        <f t="shared" si="13"/>
        <v>1</v>
      </c>
    </row>
    <row r="186" spans="1:256" ht="13.5" thickBot="1">
      <c r="A186" s="30" t="s">
        <v>5</v>
      </c>
      <c r="B186" s="66">
        <v>5350</v>
      </c>
      <c r="C186" s="22" t="s">
        <v>14</v>
      </c>
      <c r="D186" s="31">
        <v>27.95</v>
      </c>
      <c r="F186" s="91">
        <v>1.0490196078431373</v>
      </c>
      <c r="G186" s="90">
        <v>-2.3</v>
      </c>
      <c r="IU186" s="75">
        <f t="shared" si="12"/>
        <v>-4.600000000000001</v>
      </c>
      <c r="IV186" s="6" t="b">
        <f t="shared" si="13"/>
        <v>1</v>
      </c>
    </row>
    <row r="187" spans="1:256" ht="13.5" thickBot="1">
      <c r="A187" s="30" t="s">
        <v>5</v>
      </c>
      <c r="B187" s="66">
        <v>5600</v>
      </c>
      <c r="C187" s="22" t="s">
        <v>14</v>
      </c>
      <c r="D187" s="31">
        <v>25.65</v>
      </c>
      <c r="F187" s="91">
        <v>1.0980392156862746</v>
      </c>
      <c r="G187" s="90">
        <v>-4.6</v>
      </c>
      <c r="IU187" s="75">
        <f>ROUND(D188-$D$185,2)</f>
        <v>-9.16</v>
      </c>
      <c r="IV187" s="6" t="b">
        <f t="shared" si="13"/>
        <v>1</v>
      </c>
    </row>
    <row r="188" spans="1:256" ht="13.5" thickBot="1">
      <c r="A188" s="30" t="s">
        <v>5</v>
      </c>
      <c r="B188" s="66">
        <v>6100</v>
      </c>
      <c r="C188" s="22" t="s">
        <v>14</v>
      </c>
      <c r="D188" s="31">
        <v>21.09</v>
      </c>
      <c r="F188" s="91">
        <v>1.196078431372549</v>
      </c>
      <c r="G188" s="90">
        <v>-9.16</v>
      </c>
      <c r="IU188" s="75">
        <f>ROUND(D189-$D$185,2)</f>
        <v>-14.13</v>
      </c>
      <c r="IV188" s="6" t="b">
        <f t="shared" si="13"/>
        <v>1</v>
      </c>
    </row>
    <row r="189" spans="1:7" ht="13.5" thickBot="1">
      <c r="A189" s="30" t="s">
        <v>6</v>
      </c>
      <c r="B189" s="66">
        <v>6650</v>
      </c>
      <c r="C189" s="22" t="s">
        <v>14</v>
      </c>
      <c r="D189" s="31">
        <v>16.12</v>
      </c>
      <c r="F189" s="92">
        <v>1.303921568627451</v>
      </c>
      <c r="G189" s="90">
        <v>-14.13</v>
      </c>
    </row>
    <row r="190" spans="1:7" ht="12.75">
      <c r="A190" s="25" t="s">
        <v>7</v>
      </c>
      <c r="B190" s="66">
        <v>5100</v>
      </c>
      <c r="C190" s="23"/>
      <c r="D190" s="38"/>
      <c r="G190" s="44">
        <v>28.65</v>
      </c>
    </row>
    <row r="191" spans="1:4" ht="12.75">
      <c r="A191" s="25" t="s">
        <v>8</v>
      </c>
      <c r="B191" s="39">
        <v>30.25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40323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12.18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3600</v>
      </c>
      <c r="C198" s="22" t="s">
        <v>14</v>
      </c>
      <c r="D198" s="31">
        <v>40.93</v>
      </c>
      <c r="F198" s="34">
        <v>0.7058823529411765</v>
      </c>
      <c r="G198" s="90">
        <v>12.18</v>
      </c>
      <c r="IU198" s="75">
        <f t="shared" si="14"/>
        <v>8.009999999999998</v>
      </c>
      <c r="IV198" s="6" t="b">
        <f t="shared" si="15"/>
        <v>1</v>
      </c>
    </row>
    <row r="199" spans="1:256" ht="13.5" thickBot="1">
      <c r="A199" s="30" t="s">
        <v>5</v>
      </c>
      <c r="B199" s="66">
        <v>4100</v>
      </c>
      <c r="C199" s="22" t="s">
        <v>14</v>
      </c>
      <c r="D199" s="31">
        <v>36.76</v>
      </c>
      <c r="F199" s="34">
        <v>0.803921568627451</v>
      </c>
      <c r="G199" s="90">
        <v>8.01</v>
      </c>
      <c r="IU199" s="75">
        <f t="shared" si="14"/>
        <v>3.950000000000003</v>
      </c>
      <c r="IV199" s="6" t="b">
        <f t="shared" si="15"/>
        <v>1</v>
      </c>
    </row>
    <row r="200" spans="1:256" ht="13.5" thickBot="1">
      <c r="A200" s="30" t="s">
        <v>5</v>
      </c>
      <c r="B200" s="66">
        <v>4600</v>
      </c>
      <c r="C200" s="22" t="s">
        <v>14</v>
      </c>
      <c r="D200" s="31">
        <v>32.7</v>
      </c>
      <c r="F200" s="34">
        <v>0.9019607843137255</v>
      </c>
      <c r="G200" s="90">
        <v>3.95</v>
      </c>
      <c r="IU200" s="75">
        <f t="shared" si="14"/>
        <v>1.9600000000000009</v>
      </c>
      <c r="IV200" s="6" t="b">
        <f t="shared" si="15"/>
        <v>1</v>
      </c>
    </row>
    <row r="201" spans="1:256" ht="13.5" thickBot="1">
      <c r="A201" s="30" t="s">
        <v>5</v>
      </c>
      <c r="B201" s="66">
        <v>4850</v>
      </c>
      <c r="C201" s="22" t="s">
        <v>14</v>
      </c>
      <c r="D201" s="31">
        <v>30.71</v>
      </c>
      <c r="F201" s="34">
        <v>0.9509803921568627</v>
      </c>
      <c r="G201" s="90">
        <v>1.96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5100</v>
      </c>
      <c r="C202" s="22" t="s">
        <v>14</v>
      </c>
      <c r="D202" s="31">
        <v>28.75</v>
      </c>
      <c r="F202" s="34">
        <v>1</v>
      </c>
      <c r="G202" s="90">
        <v>0</v>
      </c>
      <c r="IU202" s="75">
        <f t="shared" si="14"/>
        <v>-2.3200000000000003</v>
      </c>
      <c r="IV202" s="6" t="b">
        <f t="shared" si="15"/>
        <v>1</v>
      </c>
    </row>
    <row r="203" spans="1:256" ht="13.5" thickBot="1">
      <c r="A203" s="30" t="s">
        <v>5</v>
      </c>
      <c r="B203" s="66">
        <v>5400</v>
      </c>
      <c r="C203" s="22" t="s">
        <v>14</v>
      </c>
      <c r="D203" s="31">
        <v>26.43</v>
      </c>
      <c r="F203" s="34">
        <v>1.0588235294117647</v>
      </c>
      <c r="G203" s="90">
        <v>-2.32</v>
      </c>
      <c r="IU203" s="75">
        <f t="shared" si="14"/>
        <v>-4.210000000000001</v>
      </c>
      <c r="IV203" s="6" t="b">
        <f t="shared" si="15"/>
        <v>1</v>
      </c>
    </row>
    <row r="204" spans="1:256" ht="13.5" thickBot="1">
      <c r="A204" s="30" t="s">
        <v>5</v>
      </c>
      <c r="B204" s="66">
        <v>5650</v>
      </c>
      <c r="C204" s="22" t="s">
        <v>14</v>
      </c>
      <c r="D204" s="31">
        <v>24.54</v>
      </c>
      <c r="F204" s="34">
        <v>1.107843137254902</v>
      </c>
      <c r="G204" s="90">
        <v>-4.21</v>
      </c>
      <c r="IU204" s="75">
        <f t="shared" si="14"/>
        <v>-7.93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20.82</v>
      </c>
      <c r="F205" s="34">
        <v>1.2058823529411764</v>
      </c>
      <c r="G205" s="90">
        <v>-7.93</v>
      </c>
      <c r="IU205" s="75">
        <f t="shared" si="14"/>
        <v>-11.530000000000001</v>
      </c>
      <c r="IV205" s="6" t="b">
        <f t="shared" si="15"/>
        <v>1</v>
      </c>
    </row>
    <row r="206" spans="1:7" ht="12.75">
      <c r="A206" s="30" t="s">
        <v>6</v>
      </c>
      <c r="B206" s="66">
        <v>6650</v>
      </c>
      <c r="C206" s="22" t="s">
        <v>14</v>
      </c>
      <c r="D206" s="31">
        <v>17.22</v>
      </c>
      <c r="F206" s="34">
        <v>1.303921568627451</v>
      </c>
      <c r="G206" s="90">
        <v>-11.53</v>
      </c>
    </row>
    <row r="207" spans="1:7" ht="12.75">
      <c r="A207" s="25" t="s">
        <v>7</v>
      </c>
      <c r="B207" s="66">
        <v>5100</v>
      </c>
      <c r="C207" s="23"/>
      <c r="D207" s="38"/>
      <c r="G207" s="44">
        <v>23.71</v>
      </c>
    </row>
    <row r="208" spans="1:4" ht="12.75">
      <c r="A208" s="25" t="s">
        <v>8</v>
      </c>
      <c r="B208" s="39">
        <v>28.75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40323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11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3650</v>
      </c>
      <c r="C215" s="22" t="s">
        <v>14</v>
      </c>
      <c r="D215" s="31">
        <v>39</v>
      </c>
      <c r="F215" s="103">
        <v>0.7019230769230769</v>
      </c>
      <c r="G215" s="90">
        <v>11</v>
      </c>
      <c r="H215" s="44"/>
      <c r="IU215" s="75">
        <f t="shared" si="16"/>
        <v>7.280000000000001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4150</v>
      </c>
      <c r="C216" s="22" t="s">
        <v>14</v>
      </c>
      <c r="D216" s="31">
        <v>35.28</v>
      </c>
      <c r="F216" s="34">
        <v>0.7980769230769231</v>
      </c>
      <c r="G216" s="90">
        <v>7.28</v>
      </c>
      <c r="H216" s="44"/>
      <c r="IU216" s="75">
        <f t="shared" si="16"/>
        <v>3.7300000000000004</v>
      </c>
      <c r="IV216" s="6" t="b">
        <f t="shared" si="17"/>
        <v>1</v>
      </c>
    </row>
    <row r="217" spans="1:256" ht="13.5" thickBot="1">
      <c r="A217" s="30" t="s">
        <v>5</v>
      </c>
      <c r="B217" s="66">
        <v>4650</v>
      </c>
      <c r="C217" s="22" t="s">
        <v>14</v>
      </c>
      <c r="D217" s="31">
        <v>31.73</v>
      </c>
      <c r="F217" s="34">
        <v>0.8942307692307693</v>
      </c>
      <c r="G217" s="90">
        <v>3.73</v>
      </c>
      <c r="H217" s="44"/>
      <c r="IU217" s="75">
        <f t="shared" si="16"/>
        <v>2.0100000000000016</v>
      </c>
      <c r="IV217" s="6" t="b">
        <f t="shared" si="17"/>
        <v>1</v>
      </c>
    </row>
    <row r="218" spans="1:256" ht="13.5" thickBot="1">
      <c r="A218" s="30" t="s">
        <v>5</v>
      </c>
      <c r="B218" s="66">
        <v>4900</v>
      </c>
      <c r="C218" s="22" t="s">
        <v>14</v>
      </c>
      <c r="D218" s="31">
        <v>30.01</v>
      </c>
      <c r="F218" s="34">
        <v>0.9423076923076923</v>
      </c>
      <c r="G218" s="90">
        <v>2.01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5200</v>
      </c>
      <c r="C219" s="22" t="s">
        <v>14</v>
      </c>
      <c r="D219" s="31">
        <v>28</v>
      </c>
      <c r="F219" s="34">
        <v>1</v>
      </c>
      <c r="G219" s="90">
        <v>0</v>
      </c>
      <c r="H219" s="44"/>
      <c r="IU219" s="75">
        <f t="shared" si="16"/>
        <v>-1.629999999999999</v>
      </c>
      <c r="IV219" s="6" t="b">
        <f t="shared" si="17"/>
        <v>1</v>
      </c>
    </row>
    <row r="220" spans="1:256" ht="13.5" thickBot="1">
      <c r="A220" s="30" t="s">
        <v>5</v>
      </c>
      <c r="B220" s="66">
        <v>5450</v>
      </c>
      <c r="C220" s="22" t="s">
        <v>14</v>
      </c>
      <c r="D220" s="31">
        <v>26.37</v>
      </c>
      <c r="F220" s="34">
        <v>1.0480769230769231</v>
      </c>
      <c r="G220" s="90">
        <v>-1.63</v>
      </c>
      <c r="H220" s="44"/>
      <c r="IU220" s="75">
        <f t="shared" si="16"/>
        <v>-3.2300000000000004</v>
      </c>
      <c r="IV220" s="6" t="b">
        <f t="shared" si="17"/>
        <v>1</v>
      </c>
    </row>
    <row r="221" spans="1:256" ht="13.5" thickBot="1">
      <c r="A221" s="30" t="s">
        <v>5</v>
      </c>
      <c r="B221" s="66">
        <v>5700</v>
      </c>
      <c r="C221" s="22" t="s">
        <v>14</v>
      </c>
      <c r="D221" s="31">
        <v>24.77</v>
      </c>
      <c r="F221" s="34">
        <v>1.0961538461538463</v>
      </c>
      <c r="G221" s="90">
        <v>-3.23</v>
      </c>
      <c r="H221" s="44"/>
      <c r="IU221" s="75">
        <f t="shared" si="16"/>
        <v>-6.300000000000001</v>
      </c>
      <c r="IV221" s="6" t="b">
        <f t="shared" si="17"/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21.7</v>
      </c>
      <c r="F222" s="34">
        <v>1.1923076923076923</v>
      </c>
      <c r="G222" s="90">
        <v>-6.3</v>
      </c>
      <c r="H222" s="44"/>
      <c r="IU222" s="75">
        <f t="shared" si="16"/>
        <v>-9.489999999999998</v>
      </c>
      <c r="IV222" s="6" t="b">
        <f t="shared" si="17"/>
        <v>1</v>
      </c>
    </row>
    <row r="223" spans="1:7" ht="13.5" thickBot="1">
      <c r="A223" s="30" t="s">
        <v>6</v>
      </c>
      <c r="B223" s="66">
        <v>6750</v>
      </c>
      <c r="C223" s="22" t="s">
        <v>14</v>
      </c>
      <c r="D223" s="31">
        <v>18.51</v>
      </c>
      <c r="F223" s="36">
        <v>1.2980769230769231</v>
      </c>
      <c r="G223" s="95">
        <v>-9.49</v>
      </c>
    </row>
    <row r="224" spans="1:7" ht="12.75">
      <c r="A224" s="25" t="s">
        <v>7</v>
      </c>
      <c r="B224" s="66">
        <v>5200</v>
      </c>
      <c r="C224" s="23"/>
      <c r="D224" s="38"/>
      <c r="G224" s="44">
        <v>20.490000000000002</v>
      </c>
    </row>
    <row r="225" spans="1:4" ht="12.75">
      <c r="A225" s="25" t="s">
        <v>8</v>
      </c>
      <c r="B225" s="39">
        <v>28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40323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10.060000000000002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3650</v>
      </c>
      <c r="C232" s="22" t="s">
        <v>14</v>
      </c>
      <c r="D232" s="31">
        <v>37.81</v>
      </c>
      <c r="F232" s="103">
        <v>0.6952380952380952</v>
      </c>
      <c r="G232" s="90">
        <v>10.06</v>
      </c>
      <c r="IU232" s="75">
        <f t="shared" si="18"/>
        <v>6.369999999999997</v>
      </c>
      <c r="IV232" s="6" t="b">
        <f t="shared" si="19"/>
        <v>1</v>
      </c>
    </row>
    <row r="233" spans="1:256" ht="13.5" thickBot="1">
      <c r="A233" s="30" t="s">
        <v>5</v>
      </c>
      <c r="B233" s="66">
        <v>4200</v>
      </c>
      <c r="C233" s="22" t="s">
        <v>14</v>
      </c>
      <c r="D233" s="31">
        <v>34.12</v>
      </c>
      <c r="F233" s="34">
        <v>0.8</v>
      </c>
      <c r="G233" s="90">
        <v>6.37</v>
      </c>
      <c r="IU233" s="75">
        <f t="shared" si="18"/>
        <v>3.2300000000000004</v>
      </c>
      <c r="IV233" s="6" t="b">
        <f t="shared" si="19"/>
        <v>1</v>
      </c>
    </row>
    <row r="234" spans="1:256" ht="13.5" thickBot="1">
      <c r="A234" s="30" t="s">
        <v>5</v>
      </c>
      <c r="B234" s="66">
        <v>4700</v>
      </c>
      <c r="C234" s="22" t="s">
        <v>14</v>
      </c>
      <c r="D234" s="31">
        <v>30.98</v>
      </c>
      <c r="F234" s="34">
        <v>0.8952380952380953</v>
      </c>
      <c r="G234" s="90">
        <v>3.23</v>
      </c>
      <c r="IU234" s="75">
        <f t="shared" si="18"/>
        <v>1.7300000000000004</v>
      </c>
      <c r="IV234" s="6" t="b">
        <f t="shared" si="19"/>
        <v>1</v>
      </c>
    </row>
    <row r="235" spans="1:256" ht="13.5" thickBot="1">
      <c r="A235" s="30" t="s">
        <v>5</v>
      </c>
      <c r="B235" s="66">
        <v>4950</v>
      </c>
      <c r="C235" s="22" t="s">
        <v>14</v>
      </c>
      <c r="D235" s="31">
        <v>29.48</v>
      </c>
      <c r="F235" s="34">
        <v>0.9428571428571428</v>
      </c>
      <c r="G235" s="90">
        <v>1.73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5250</v>
      </c>
      <c r="C236" s="22" t="s">
        <v>14</v>
      </c>
      <c r="D236" s="31">
        <v>27.75</v>
      </c>
      <c r="F236" s="34">
        <v>1</v>
      </c>
      <c r="G236" s="90">
        <v>0</v>
      </c>
      <c r="IU236" s="75">
        <f t="shared" si="18"/>
        <v>-1.3900000000000006</v>
      </c>
      <c r="IV236" s="6" t="b">
        <f t="shared" si="19"/>
        <v>1</v>
      </c>
    </row>
    <row r="237" spans="1:256" ht="13.5" thickBot="1">
      <c r="A237" s="30" t="s">
        <v>5</v>
      </c>
      <c r="B237" s="66">
        <v>5500</v>
      </c>
      <c r="C237" s="22" t="s">
        <v>14</v>
      </c>
      <c r="D237" s="31">
        <v>26.36</v>
      </c>
      <c r="F237" s="34">
        <v>1.0476190476190477</v>
      </c>
      <c r="G237" s="90">
        <v>-1.39</v>
      </c>
      <c r="IU237" s="75">
        <f t="shared" si="18"/>
        <v>-2.7300000000000004</v>
      </c>
      <c r="IV237" s="6" t="b">
        <f t="shared" si="19"/>
        <v>1</v>
      </c>
    </row>
    <row r="238" spans="1:256" ht="13.5" thickBot="1">
      <c r="A238" s="30" t="s">
        <v>5</v>
      </c>
      <c r="B238" s="66">
        <v>5750</v>
      </c>
      <c r="C238" s="22" t="s">
        <v>14</v>
      </c>
      <c r="D238" s="31">
        <v>25.02</v>
      </c>
      <c r="F238" s="34">
        <v>1.0952380952380953</v>
      </c>
      <c r="G238" s="90">
        <v>-2.73</v>
      </c>
      <c r="IU238" s="75">
        <f t="shared" si="18"/>
        <v>-5.510000000000002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22.24</v>
      </c>
      <c r="F239" s="34">
        <v>1.2</v>
      </c>
      <c r="G239" s="90">
        <v>-5.51</v>
      </c>
      <c r="IU239" s="75">
        <f t="shared" si="18"/>
        <v>-7.829999999999998</v>
      </c>
      <c r="IV239" s="6" t="b">
        <f t="shared" si="19"/>
        <v>1</v>
      </c>
    </row>
    <row r="240" spans="1:7" ht="13.5" thickBot="1">
      <c r="A240" s="30" t="s">
        <v>6</v>
      </c>
      <c r="B240" s="66">
        <v>6800</v>
      </c>
      <c r="C240" s="22" t="s">
        <v>14</v>
      </c>
      <c r="D240" s="31">
        <v>19.92</v>
      </c>
      <c r="F240" s="36">
        <v>1.2952380952380953</v>
      </c>
      <c r="G240" s="95">
        <v>-7.83</v>
      </c>
    </row>
    <row r="241" spans="1:7" ht="12.75">
      <c r="A241" s="25" t="s">
        <v>7</v>
      </c>
      <c r="B241" s="66">
        <v>5250</v>
      </c>
      <c r="C241" s="23"/>
      <c r="D241" s="38"/>
      <c r="G241" s="44">
        <v>17.89</v>
      </c>
    </row>
    <row r="242" spans="1:4" ht="12.75">
      <c r="A242" s="25" t="s">
        <v>8</v>
      </c>
      <c r="B242" s="39">
        <v>27.75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2.75">
      <c r="A245"/>
      <c r="B245"/>
      <c r="C245"/>
      <c r="D245"/>
      <c r="E245"/>
      <c r="F245"/>
      <c r="G245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antoniek</cp:lastModifiedBy>
  <cp:lastPrinted>2007-10-03T11:11:37Z</cp:lastPrinted>
  <dcterms:created xsi:type="dcterms:W3CDTF">2003-10-21T06:56:44Z</dcterms:created>
  <dcterms:modified xsi:type="dcterms:W3CDTF">2010-05-25T11:14:25Z</dcterms:modified>
  <cp:category/>
  <cp:version/>
  <cp:contentType/>
  <cp:contentStatus/>
</cp:coreProperties>
</file>