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<sst xmlns="http://schemas.openxmlformats.org/spreadsheetml/2006/main" count="680" uniqueCount="58">
  <si>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</si>
  <si>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</si>
  <si>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</si>
  <si>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</si>
  <si>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</si>
  <si>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</si>
  <si>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</si>
  <si>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</si>
  <si>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</si>
  <si>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</si>
  <si>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</si>
  <si>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</si>
  <si>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</si>
  <si>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</si>
  <si>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</si>
  <si>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</si>
  <si>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</si>
  <si>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</si>
  <si>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</si>
  <si>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</si>
  <si>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</si>
  <si>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</si>
  <si>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</si>
  <si>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</si>
  <si>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</si>
  <si>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</si>
  <si>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</si>
  <si>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</si>
  <si>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</si>
  <si>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</si>
  <si>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</si>
  <si>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</si>
  <si>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</si>
  <si>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</si>
  <si>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</si>
  <si>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</si>
  <si>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</si>
  <si>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</si>
  <si>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</si>
  <si>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PLEASE NOTE THE FOLLOWING VOLATILITY SKEW CHANGES WITH EFFECT FROM WEDNESDAY</t>
  </si>
  <si>
    <t>17-April-2013</t>
  </si>
  <si>
    <t>17 APRIL 2013 FOR SETTLEMENT ON THURSDAY 18 APRIL 2013</t>
  </si>
  <si>
    <t>SAFEX MTM 17-April-2013</t>
  </si>
  <si>
    <t>DATE :</t>
  </si>
  <si>
    <t>ALSI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</si>
  <si>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</si>
  <si>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</si>
  <si>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</si>
  <si>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</si>
  <si>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</si>
  <si>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</si>
  <si>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</si>
  <si>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</si>
  <si>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</si>
  <si>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</si>
  <si>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</si>
  <si>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</si>
  <si>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BIGI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</si>
</sst>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78" fontId="12" fillId="0" borderId="47" xfId="0" applyNumberFormat="1" applyFont="1" applyFill="1" applyBorder="1" applyAlignment="1" applyProtection="1">
      <alignment horizontal="right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2" fontId="12" fillId="16" borderId="49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2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9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2" xfId="96" applyFont="1" applyBorder="1" applyAlignment="1" applyProtection="1">
      <alignment horizontal="left"/>
      <protection locked="0"/>
    </xf>
    <xf numFmtId="178" fontId="6" fillId="0" borderId="53" xfId="96" applyNumberFormat="1" applyFont="1" applyBorder="1" applyAlignment="1" applyProtection="1">
      <alignment horizontal="center"/>
      <protection locked="0"/>
    </xf>
    <xf numFmtId="0" fontId="7" fillId="0" borderId="53" xfId="96" applyFont="1" applyBorder="1">
      <alignment/>
      <protection/>
    </xf>
    <xf numFmtId="0" fontId="7" fillId="0" borderId="54" xfId="96" applyFont="1" applyBorder="1">
      <alignment/>
      <protection/>
    </xf>
    <xf numFmtId="0" fontId="7" fillId="0" borderId="0" xfId="96" applyFont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0" fontId="6" fillId="0" borderId="56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0" fontId="6" fillId="0" borderId="57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6" fillId="0" borderId="57" xfId="96" applyFont="1" applyBorder="1">
      <alignment/>
      <protection/>
    </xf>
    <xf numFmtId="2" fontId="6" fillId="0" borderId="58" xfId="96" applyNumberFormat="1" applyFont="1" applyBorder="1">
      <alignment/>
      <protection/>
    </xf>
    <xf numFmtId="2" fontId="6" fillId="0" borderId="51" xfId="96" applyNumberFormat="1" applyFont="1" applyBorder="1">
      <alignment/>
      <protection/>
    </xf>
    <xf numFmtId="0" fontId="6" fillId="0" borderId="55" xfId="96" applyFont="1" applyBorder="1" applyAlignment="1">
      <alignment horizontal="left"/>
      <protection/>
    </xf>
    <xf numFmtId="1" fontId="6" fillId="0" borderId="56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57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6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4" xfId="96" applyNumberFormat="1" applyFont="1" applyBorder="1" applyAlignment="1">
      <alignment horizontal="center"/>
      <protection/>
    </xf>
    <xf numFmtId="2" fontId="6" fillId="0" borderId="61" xfId="96" applyNumberFormat="1" applyFont="1" applyBorder="1" applyAlignment="1">
      <alignment horizontal="center"/>
      <protection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0" fontId="6" fillId="0" borderId="52" xfId="0" applyFont="1" applyBorder="1" applyAlignment="1" applyProtection="1">
      <alignment horizontal="left"/>
      <protection locked="0"/>
    </xf>
    <xf numFmtId="178" fontId="6" fillId="0" borderId="53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>
      <alignment/>
    </xf>
    <xf numFmtId="2" fontId="6" fillId="0" borderId="58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0" fontId="6" fillId="0" borderId="55" xfId="0" applyFont="1" applyBorder="1" applyAlignment="1">
      <alignment horizontal="left"/>
    </xf>
    <xf numFmtId="1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/>
    </xf>
    <xf numFmtId="2" fontId="6" fillId="0" borderId="56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10" fontId="0" fillId="16" borderId="65" xfId="101" applyNumberFormat="1" applyFont="1" applyFill="1" applyBorder="1" applyAlignment="1">
      <alignment horizontal="center"/>
    </xf>
    <xf numFmtId="10" fontId="0" fillId="16" borderId="66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9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3" xfId="69" applyNumberFormat="1" applyFont="1" applyFill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6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77" xfId="0" applyNumberFormat="1" applyFont="1" applyFill="1" applyBorder="1" applyAlignment="1" applyProtection="1">
      <alignment horizontal="center"/>
      <protection locked="0"/>
    </xf>
    <xf numFmtId="178" fontId="12" fillId="0" borderId="78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0" fontId="12" fillId="0" borderId="69" xfId="0" applyFont="1" applyFill="1" applyBorder="1" applyAlignment="1" applyProtection="1">
      <alignment horizontal="center"/>
      <protection locked="0"/>
    </xf>
    <xf numFmtId="2" fontId="12" fillId="0" borderId="79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2" fontId="12" fillId="50" borderId="37" xfId="0" applyNumberFormat="1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/>
      <protection locked="0"/>
    </xf>
    <xf numFmtId="178" fontId="12" fillId="0" borderId="80" xfId="0" applyNumberFormat="1" applyFont="1" applyFill="1" applyBorder="1" applyAlignment="1" applyProtection="1">
      <alignment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2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365">
      <selection activeCell="G400" sqref="G40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40</v>
      </c>
    </row>
    <row r="21" ht="12.75">
      <c r="A21" s="5"/>
    </row>
    <row r="22" ht="12.75">
      <c r="A22" s="5" t="s">
        <v>39</v>
      </c>
    </row>
    <row r="23" spans="1:7" ht="12.75">
      <c r="A23" s="5" t="s">
        <v>41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8" t="s">
        <v>43</v>
      </c>
      <c r="B25" s="89">
        <v>41381</v>
      </c>
      <c r="C25" s="90"/>
      <c r="D25" s="91"/>
      <c r="E25" s="92"/>
      <c r="F25" s="92"/>
      <c r="G25" s="92"/>
      <c r="J25" s="20" t="s">
        <v>42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4" t="s">
        <v>33</v>
      </c>
      <c r="W25" s="19"/>
      <c r="Y25" s="18" t="s">
        <v>23</v>
      </c>
      <c r="Z25" s="68"/>
      <c r="AA25" s="68"/>
      <c r="AB25" s="68"/>
      <c r="AC25" s="19"/>
      <c r="AE25" s="20" t="s">
        <v>22</v>
      </c>
      <c r="AF25" s="21"/>
      <c r="AG25" s="22"/>
      <c r="AI25" s="54" t="s">
        <v>34</v>
      </c>
      <c r="AJ25" s="19"/>
    </row>
    <row r="26" spans="1:36" ht="13.5" thickBot="1">
      <c r="A26" s="93" t="s">
        <v>0</v>
      </c>
      <c r="B26" s="94" t="s">
        <v>44</v>
      </c>
      <c r="C26" s="95"/>
      <c r="D26" s="96"/>
      <c r="E26" s="92"/>
      <c r="F26" s="92"/>
      <c r="G26" s="92"/>
      <c r="J26" s="173" t="s">
        <v>0</v>
      </c>
      <c r="K26" s="174"/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13</v>
      </c>
      <c r="Q26" s="60" t="s">
        <v>14</v>
      </c>
      <c r="R26"/>
      <c r="S26" s="23" t="s">
        <v>15</v>
      </c>
      <c r="T26" s="24" t="s">
        <v>16</v>
      </c>
      <c r="U26"/>
      <c r="V26" s="55"/>
      <c r="W26" s="33"/>
      <c r="Y26" s="69"/>
      <c r="Z26" s="64"/>
      <c r="AA26" s="65" t="str">
        <f>A20</f>
        <v>17-April-2013</v>
      </c>
      <c r="AB26" s="66"/>
      <c r="AC26" s="70"/>
      <c r="AE26" s="25" t="s">
        <v>17</v>
      </c>
      <c r="AF26" s="39" t="str">
        <f>A20</f>
        <v>17-April-2013</v>
      </c>
      <c r="AG26" s="26"/>
      <c r="AI26" s="55"/>
      <c r="AJ26" s="33"/>
    </row>
    <row r="27" spans="1:36" ht="13.5" thickBot="1">
      <c r="A27" s="97" t="s">
        <v>45</v>
      </c>
      <c r="B27" s="98">
        <v>41445</v>
      </c>
      <c r="C27" s="95"/>
      <c r="D27" s="99"/>
      <c r="E27" s="85"/>
      <c r="F27" s="100" t="s">
        <v>46</v>
      </c>
      <c r="G27" s="101" t="s">
        <v>47</v>
      </c>
      <c r="J27" s="179">
        <v>41445</v>
      </c>
      <c r="K27" s="180"/>
      <c r="L27" s="28">
        <v>33861</v>
      </c>
      <c r="M27" s="28">
        <v>34095</v>
      </c>
      <c r="N27" s="28">
        <v>34102</v>
      </c>
      <c r="O27" s="28">
        <v>34099</v>
      </c>
      <c r="P27" s="185">
        <v>15.75</v>
      </c>
      <c r="Q27" s="29">
        <v>16.25</v>
      </c>
      <c r="R27"/>
      <c r="S27" s="27">
        <v>41336</v>
      </c>
      <c r="T27" s="38" t="str">
        <f>A20</f>
        <v>17-April-2013</v>
      </c>
      <c r="U27"/>
      <c r="V27" s="170" t="s">
        <v>31</v>
      </c>
      <c r="W27" s="57" t="s">
        <v>32</v>
      </c>
      <c r="Y27" s="153" t="s">
        <v>26</v>
      </c>
      <c r="Z27" s="154" t="s">
        <v>25</v>
      </c>
      <c r="AA27" s="154" t="s">
        <v>27</v>
      </c>
      <c r="AB27" s="154" t="s">
        <v>21</v>
      </c>
      <c r="AC27" s="158"/>
      <c r="AE27" s="148" t="s">
        <v>18</v>
      </c>
      <c r="AF27" s="149" t="s">
        <v>19</v>
      </c>
      <c r="AG27" s="150" t="s">
        <v>20</v>
      </c>
      <c r="AI27" s="56" t="s">
        <v>35</v>
      </c>
      <c r="AJ27" s="57" t="s">
        <v>36</v>
      </c>
    </row>
    <row r="28" spans="1:256" ht="12.75">
      <c r="A28" s="102" t="s">
        <v>48</v>
      </c>
      <c r="B28" s="103">
        <v>23850</v>
      </c>
      <c r="C28" s="94" t="s">
        <v>49</v>
      </c>
      <c r="D28" s="104">
        <v>27.64</v>
      </c>
      <c r="E28" s="85"/>
      <c r="F28" s="115">
        <v>0.6994134897360704</v>
      </c>
      <c r="G28" s="113">
        <v>11.39</v>
      </c>
      <c r="J28" s="181">
        <v>41536</v>
      </c>
      <c r="K28" s="182"/>
      <c r="L28" s="28">
        <v>33861</v>
      </c>
      <c r="M28" s="28">
        <v>34102</v>
      </c>
      <c r="N28" s="28">
        <v>34149</v>
      </c>
      <c r="O28" s="28">
        <v>34126</v>
      </c>
      <c r="P28" s="185">
        <v>16</v>
      </c>
      <c r="Q28" s="29">
        <v>16.5</v>
      </c>
      <c r="R28" s="40"/>
      <c r="S28" s="53">
        <v>0.1430545427922886</v>
      </c>
      <c r="T28" s="50">
        <v>0.14954429685012477</v>
      </c>
      <c r="U28" s="30"/>
      <c r="V28" s="171">
        <v>0.8493480550252666</v>
      </c>
      <c r="W28" s="53">
        <v>1.0756165834515707</v>
      </c>
      <c r="Y28" s="155">
        <v>-0.6649785394796719</v>
      </c>
      <c r="Z28" s="156">
        <v>0.16827438847782927</v>
      </c>
      <c r="AA28" s="159">
        <v>0.6544897205910135</v>
      </c>
      <c r="AB28" s="162" t="s">
        <v>28</v>
      </c>
      <c r="AC28" s="163">
        <v>-0.048315170467259444</v>
      </c>
      <c r="AE28" s="47">
        <v>0.8</v>
      </c>
      <c r="AF28" s="48">
        <v>-0.9899999999625082</v>
      </c>
      <c r="AG28" s="49">
        <v>0.6762127800426232</v>
      </c>
      <c r="AI28" s="168">
        <v>120</v>
      </c>
      <c r="AJ28" s="167">
        <v>34</v>
      </c>
      <c r="IU28" s="41">
        <f aca="true" t="shared" si="0" ref="IU28:IU36">D62-$D$66</f>
        <v>8.739999999999998</v>
      </c>
      <c r="IV28" s="6" t="b">
        <f>IU28=G62</f>
        <v>1</v>
      </c>
    </row>
    <row r="29" spans="1:256" ht="12.75">
      <c r="A29" s="102" t="s">
        <v>50</v>
      </c>
      <c r="B29" s="103">
        <v>27300</v>
      </c>
      <c r="C29" s="94" t="s">
        <v>49</v>
      </c>
      <c r="D29" s="104">
        <v>23.47</v>
      </c>
      <c r="E29" s="85"/>
      <c r="F29" s="116">
        <v>0.8005865102639296</v>
      </c>
      <c r="G29" s="104">
        <v>7.22</v>
      </c>
      <c r="J29" s="181">
        <v>41627</v>
      </c>
      <c r="K29" s="182"/>
      <c r="L29" s="183">
        <v>33861</v>
      </c>
      <c r="M29" s="183">
        <v>34363</v>
      </c>
      <c r="N29" s="183">
        <v>34470</v>
      </c>
      <c r="O29" s="183">
        <v>34417</v>
      </c>
      <c r="P29" s="186">
        <v>16</v>
      </c>
      <c r="Q29" s="184">
        <v>16.25</v>
      </c>
      <c r="R29"/>
      <c r="S29" s="53">
        <v>0.15283410103576336</v>
      </c>
      <c r="T29" s="50">
        <v>0.15593856941483378</v>
      </c>
      <c r="U29" s="30"/>
      <c r="V29" s="171">
        <v>0.8810701891902789</v>
      </c>
      <c r="W29" s="53">
        <v>1.1219757700362722</v>
      </c>
      <c r="Y29" s="72">
        <v>-0.6128649152279813</v>
      </c>
      <c r="Z29" s="67">
        <v>0.17166213203613095</v>
      </c>
      <c r="AA29" s="160">
        <v>0.603774283049352</v>
      </c>
      <c r="AB29" s="164" t="s">
        <v>29</v>
      </c>
      <c r="AC29" s="73">
        <v>0.144050599587885</v>
      </c>
      <c r="AE29" s="31">
        <v>0.8</v>
      </c>
      <c r="AF29" s="34">
        <v>-0.970146480379285</v>
      </c>
      <c r="AG29" s="35">
        <v>0.5826802026788991</v>
      </c>
      <c r="AI29" s="169">
        <v>45</v>
      </c>
      <c r="AJ29" s="74">
        <v>28</v>
      </c>
      <c r="IU29" s="42">
        <f t="shared" si="0"/>
        <v>5.469999999999999</v>
      </c>
      <c r="IV29" s="6" t="b">
        <f>IU29=G63</f>
        <v>1</v>
      </c>
    </row>
    <row r="30" spans="1:256" ht="12.75">
      <c r="A30" s="102" t="s">
        <v>50</v>
      </c>
      <c r="B30" s="103">
        <v>30700</v>
      </c>
      <c r="C30" s="94" t="s">
        <v>49</v>
      </c>
      <c r="D30" s="104">
        <v>19.69</v>
      </c>
      <c r="E30" s="85"/>
      <c r="F30" s="116">
        <v>0.9002932551319648</v>
      </c>
      <c r="G30" s="104">
        <v>3.44</v>
      </c>
      <c r="J30" s="181">
        <v>41718</v>
      </c>
      <c r="K30" s="182"/>
      <c r="L30" s="28">
        <v>33861</v>
      </c>
      <c r="M30" s="28">
        <v>34551</v>
      </c>
      <c r="N30" s="28">
        <v>34738</v>
      </c>
      <c r="O30" s="28">
        <v>34645</v>
      </c>
      <c r="P30" s="185">
        <v>16.75</v>
      </c>
      <c r="Q30" s="29">
        <v>17</v>
      </c>
      <c r="R30"/>
      <c r="S30" s="53">
        <v>0.15870970669783596</v>
      </c>
      <c r="T30" s="50">
        <v>0.1594214007681106</v>
      </c>
      <c r="U30" s="30"/>
      <c r="V30" s="171">
        <v>0.7801663022829183</v>
      </c>
      <c r="W30" s="53">
        <v>1.1846931139565369</v>
      </c>
      <c r="Y30" s="72">
        <v>-0.5870381819652591</v>
      </c>
      <c r="Z30" s="67">
        <v>0.1734767818086438</v>
      </c>
      <c r="AA30" s="160">
        <v>0.5786220179097739</v>
      </c>
      <c r="AB30" s="165"/>
      <c r="AC30" s="71"/>
      <c r="AE30" s="31">
        <v>0.8</v>
      </c>
      <c r="AF30" s="34">
        <v>-0.9242527278284897</v>
      </c>
      <c r="AG30" s="35">
        <v>0.5456139116402351</v>
      </c>
      <c r="AI30" s="169">
        <v>107</v>
      </c>
      <c r="AJ30" s="74">
        <v>22</v>
      </c>
      <c r="IU30" s="42">
        <f t="shared" si="0"/>
        <v>2.539999999999999</v>
      </c>
      <c r="IV30" s="6" t="b">
        <f>IU30=G64</f>
        <v>1</v>
      </c>
    </row>
    <row r="31" spans="1:256" ht="12.75">
      <c r="A31" s="102" t="s">
        <v>50</v>
      </c>
      <c r="B31" s="103">
        <v>32400</v>
      </c>
      <c r="C31" s="94" t="s">
        <v>49</v>
      </c>
      <c r="D31" s="104">
        <v>17.93</v>
      </c>
      <c r="E31" s="85"/>
      <c r="F31" s="116">
        <v>0.9501466275659824</v>
      </c>
      <c r="G31" s="104">
        <v>1.68</v>
      </c>
      <c r="J31" s="181">
        <v>41809</v>
      </c>
      <c r="K31" s="182"/>
      <c r="L31" s="28">
        <v>33861</v>
      </c>
      <c r="M31" s="28">
        <v>34495</v>
      </c>
      <c r="N31" s="28">
        <v>34793</v>
      </c>
      <c r="O31" s="28">
        <v>34644</v>
      </c>
      <c r="P31" s="185">
        <v>18.5</v>
      </c>
      <c r="Q31" s="29">
        <v>19</v>
      </c>
      <c r="R31"/>
      <c r="S31" s="53">
        <v>0.1629732918903722</v>
      </c>
      <c r="T31" s="50">
        <v>0.16184724433971182</v>
      </c>
      <c r="U31" s="30"/>
      <c r="V31" s="171">
        <v>0.9778124103380402</v>
      </c>
      <c r="W31" s="53">
        <v>1.0983278972946762</v>
      </c>
      <c r="Y31" s="72">
        <v>-0.5700099476416705</v>
      </c>
      <c r="Z31" s="67">
        <v>0.17472846812289441</v>
      </c>
      <c r="AA31" s="160">
        <v>0.5620314284551262</v>
      </c>
      <c r="AB31" s="165"/>
      <c r="AC31" s="71"/>
      <c r="AE31" s="31">
        <v>0.8</v>
      </c>
      <c r="AF31" s="34">
        <v>-0.8780238001459821</v>
      </c>
      <c r="AG31" s="35">
        <v>0.5239478138666862</v>
      </c>
      <c r="AI31" s="169">
        <v>9</v>
      </c>
      <c r="AJ31" s="74">
        <v>9</v>
      </c>
      <c r="IU31" s="42">
        <f t="shared" si="0"/>
        <v>1.2300000000000004</v>
      </c>
      <c r="IV31" s="6" t="b">
        <f>ROUND(IU31,2)=G65</f>
        <v>1</v>
      </c>
    </row>
    <row r="32" spans="1:256" ht="12.75">
      <c r="A32" s="102" t="s">
        <v>50</v>
      </c>
      <c r="B32" s="103">
        <v>34100</v>
      </c>
      <c r="C32" s="94" t="s">
        <v>49</v>
      </c>
      <c r="D32" s="104">
        <v>16.25</v>
      </c>
      <c r="E32" s="85"/>
      <c r="F32" s="116">
        <v>1</v>
      </c>
      <c r="G32" s="104">
        <v>0</v>
      </c>
      <c r="J32" s="181">
        <v>41991</v>
      </c>
      <c r="K32" s="182"/>
      <c r="L32" s="28">
        <v>33861</v>
      </c>
      <c r="M32" s="28">
        <v>34445</v>
      </c>
      <c r="N32" s="28">
        <v>34943</v>
      </c>
      <c r="O32" s="28">
        <v>34694</v>
      </c>
      <c r="P32" s="185">
        <v>18.75</v>
      </c>
      <c r="Q32" s="29">
        <v>19</v>
      </c>
      <c r="R32"/>
      <c r="S32" s="53">
        <v>0.16634153345106345</v>
      </c>
      <c r="T32" s="50">
        <v>0.16371736908884274</v>
      </c>
      <c r="U32" s="30"/>
      <c r="V32" s="171" t="s">
        <v>56</v>
      </c>
      <c r="W32" s="53" t="s">
        <v>56</v>
      </c>
      <c r="Y32" s="72">
        <v>-0.5573874905670573</v>
      </c>
      <c r="Z32" s="67">
        <v>0.17568671928289548</v>
      </c>
      <c r="AA32" s="160">
        <v>0.5497296493767522</v>
      </c>
      <c r="AB32" s="165"/>
      <c r="AC32" s="71"/>
      <c r="AE32" s="31">
        <v>0.8</v>
      </c>
      <c r="AF32" s="34">
        <v>-0.834192215332626</v>
      </c>
      <c r="AG32" s="35">
        <v>0.5092825475048934</v>
      </c>
      <c r="AI32" s="169">
        <v>0</v>
      </c>
      <c r="AJ32" s="74">
        <v>0</v>
      </c>
      <c r="IU32" s="42">
        <f t="shared" si="0"/>
        <v>0</v>
      </c>
      <c r="IV32" s="6" t="b">
        <f>IU32=G66</f>
        <v>1</v>
      </c>
    </row>
    <row r="33" spans="1:256" ht="12.75">
      <c r="A33" s="102" t="s">
        <v>50</v>
      </c>
      <c r="B33" s="103">
        <v>35800</v>
      </c>
      <c r="C33" s="94" t="s">
        <v>49</v>
      </c>
      <c r="D33" s="104">
        <v>14.65</v>
      </c>
      <c r="E33" s="85"/>
      <c r="F33" s="116">
        <v>1.0498533724340176</v>
      </c>
      <c r="G33" s="104">
        <v>-1.6</v>
      </c>
      <c r="J33" s="181">
        <v>42173</v>
      </c>
      <c r="K33" s="182"/>
      <c r="L33" s="28">
        <v>33861</v>
      </c>
      <c r="M33" s="28">
        <v>34745</v>
      </c>
      <c r="N33" s="28">
        <v>34843</v>
      </c>
      <c r="O33" s="28">
        <v>34794</v>
      </c>
      <c r="P33" s="185">
        <v>21</v>
      </c>
      <c r="Q33" s="29">
        <v>21</v>
      </c>
      <c r="R33"/>
      <c r="S33" s="53">
        <v>0.17153012915617363</v>
      </c>
      <c r="T33" s="50">
        <v>0.16653313189015015</v>
      </c>
      <c r="U33" s="30"/>
      <c r="V33" s="171"/>
      <c r="W33" s="53"/>
      <c r="Y33" s="83">
        <v>-0.5391653441053634</v>
      </c>
      <c r="Z33" s="84">
        <v>0.17711876010288014</v>
      </c>
      <c r="AA33" s="161">
        <v>0.5319646732468392</v>
      </c>
      <c r="AB33" s="165"/>
      <c r="AC33" s="71"/>
      <c r="AE33" s="31">
        <v>0.8</v>
      </c>
      <c r="AF33" s="34">
        <v>-0.7550440531022817</v>
      </c>
      <c r="AG33" s="35">
        <v>0.4902802173434062</v>
      </c>
      <c r="AI33" s="169">
        <v>4</v>
      </c>
      <c r="AJ33" s="74">
        <v>6</v>
      </c>
      <c r="IU33" s="42">
        <f t="shared" si="0"/>
        <v>-1.1799999999999997</v>
      </c>
      <c r="IV33" s="6" t="b">
        <f>ROUND(IU33,2)=G67</f>
        <v>1</v>
      </c>
    </row>
    <row r="34" spans="1:256" ht="13.5" thickBot="1">
      <c r="A34" s="102" t="s">
        <v>50</v>
      </c>
      <c r="B34" s="103">
        <v>37500</v>
      </c>
      <c r="C34" s="94" t="s">
        <v>49</v>
      </c>
      <c r="D34" s="104">
        <v>13.14</v>
      </c>
      <c r="E34" s="85"/>
      <c r="F34" s="116">
        <v>1.099706744868035</v>
      </c>
      <c r="G34" s="104">
        <v>-3.11</v>
      </c>
      <c r="J34" s="187">
        <v>42719</v>
      </c>
      <c r="K34" s="188"/>
      <c r="L34" s="44">
        <v>33861</v>
      </c>
      <c r="M34" s="44">
        <v>35150</v>
      </c>
      <c r="N34" s="44">
        <v>35398</v>
      </c>
      <c r="O34" s="44">
        <v>35274</v>
      </c>
      <c r="P34" s="189">
        <v>23</v>
      </c>
      <c r="Q34" s="46">
        <v>23</v>
      </c>
      <c r="R34"/>
      <c r="S34" s="53">
        <v>0.17549724085739088</v>
      </c>
      <c r="T34" s="50">
        <v>0.1686411680358341</v>
      </c>
      <c r="U34" s="30"/>
      <c r="V34" s="171"/>
      <c r="W34" s="53"/>
      <c r="Y34" s="72">
        <v>-0.5261066820755728</v>
      </c>
      <c r="Z34" s="67">
        <v>0.17818257966269246</v>
      </c>
      <c r="AA34" s="160">
        <v>0.5192293281915028</v>
      </c>
      <c r="AB34" s="166"/>
      <c r="AC34" s="158"/>
      <c r="AE34" s="31">
        <v>0.8</v>
      </c>
      <c r="AF34" s="34">
        <v>-0.6860788058787874</v>
      </c>
      <c r="AG34" s="35">
        <v>0.47820353606649924</v>
      </c>
      <c r="AI34" s="169">
        <v>0</v>
      </c>
      <c r="AJ34" s="74">
        <v>0</v>
      </c>
      <c r="IU34" s="42">
        <f t="shared" si="0"/>
        <v>-2.2300000000000004</v>
      </c>
      <c r="IV34" s="6" t="b">
        <f>IU34=G68</f>
        <v>1</v>
      </c>
    </row>
    <row r="35" spans="1:256" ht="13.5" thickBot="1">
      <c r="A35" s="102" t="s">
        <v>50</v>
      </c>
      <c r="B35" s="103">
        <v>40900</v>
      </c>
      <c r="C35" s="94" t="s">
        <v>49</v>
      </c>
      <c r="D35" s="104">
        <v>10.37</v>
      </c>
      <c r="E35" s="85"/>
      <c r="F35" s="116">
        <v>1.1994134897360704</v>
      </c>
      <c r="G35" s="104">
        <v>-5.88</v>
      </c>
      <c r="R35"/>
      <c r="S35" s="145">
        <v>0.1838198794580523</v>
      </c>
      <c r="T35" s="146">
        <v>0.17295968316037788</v>
      </c>
      <c r="U35" s="30"/>
      <c r="V35" s="172"/>
      <c r="W35" s="145"/>
      <c r="Y35" s="151">
        <v>-0.5008060639095774</v>
      </c>
      <c r="Z35" s="152">
        <v>0.1803403723326707</v>
      </c>
      <c r="AA35" s="157">
        <v>0.49454451244770375</v>
      </c>
      <c r="AB35" s="165"/>
      <c r="AC35" s="71"/>
      <c r="AE35" s="31">
        <v>0.8</v>
      </c>
      <c r="AF35" s="34">
        <v>-0.5223041207830006</v>
      </c>
      <c r="AG35" s="35">
        <v>0.457545531622594</v>
      </c>
      <c r="AI35" s="169">
        <v>0</v>
      </c>
      <c r="AJ35" s="74">
        <v>0</v>
      </c>
      <c r="IU35" s="42">
        <f t="shared" si="0"/>
        <v>-4.119999999999999</v>
      </c>
      <c r="IV35" s="6" t="b">
        <f>IU35=G69</f>
        <v>1</v>
      </c>
    </row>
    <row r="36" spans="1:256" ht="13.5" thickBot="1">
      <c r="A36" s="102" t="s">
        <v>51</v>
      </c>
      <c r="B36" s="103">
        <v>44350</v>
      </c>
      <c r="C36" s="94" t="s">
        <v>49</v>
      </c>
      <c r="D36" s="104">
        <v>7.9</v>
      </c>
      <c r="E36" s="85"/>
      <c r="F36" s="117">
        <v>1.3005865102639296</v>
      </c>
      <c r="G36" s="114">
        <v>-8.35</v>
      </c>
      <c r="J36" s="175" t="s">
        <v>30</v>
      </c>
      <c r="K36" s="176"/>
      <c r="L36" s="61" t="s">
        <v>9</v>
      </c>
      <c r="M36" s="61" t="s">
        <v>10</v>
      </c>
      <c r="N36" s="61" t="s">
        <v>11</v>
      </c>
      <c r="O36" s="61" t="s">
        <v>12</v>
      </c>
      <c r="P36" s="62" t="s">
        <v>13</v>
      </c>
      <c r="Q36" s="63" t="s">
        <v>14</v>
      </c>
      <c r="IU36" s="43">
        <f t="shared" si="0"/>
        <v>-5.65</v>
      </c>
      <c r="IV36" s="6" t="b">
        <f>ROUND(IU36,2)=G70</f>
        <v>1</v>
      </c>
    </row>
    <row r="37" spans="1:255" ht="13.5" thickBot="1">
      <c r="A37" s="97" t="s">
        <v>52</v>
      </c>
      <c r="B37" s="94">
        <v>34100</v>
      </c>
      <c r="C37" s="95"/>
      <c r="D37" s="105"/>
      <c r="E37" s="85"/>
      <c r="F37" s="92"/>
      <c r="G37" s="106">
        <v>19.740000000000002</v>
      </c>
      <c r="J37" s="75">
        <v>41445</v>
      </c>
      <c r="K37" s="76"/>
      <c r="L37" s="77">
        <v>7316</v>
      </c>
      <c r="M37" s="77">
        <v>7362</v>
      </c>
      <c r="N37" s="77">
        <v>7362</v>
      </c>
      <c r="O37" s="77">
        <v>7362</v>
      </c>
      <c r="P37" s="78">
        <v>14.75</v>
      </c>
      <c r="Q37" s="79">
        <v>15</v>
      </c>
      <c r="IU37" s="43"/>
    </row>
    <row r="38" spans="1:255" ht="13.5" thickBot="1">
      <c r="A38" s="97" t="s">
        <v>53</v>
      </c>
      <c r="B38" s="107">
        <v>16.25</v>
      </c>
      <c r="C38" s="95"/>
      <c r="D38" s="105"/>
      <c r="E38" s="85"/>
      <c r="F38" s="92"/>
      <c r="G38" s="92"/>
      <c r="J38" s="75">
        <v>41536</v>
      </c>
      <c r="K38" s="76"/>
      <c r="L38" s="77">
        <v>7316</v>
      </c>
      <c r="M38" s="77">
        <v>7368</v>
      </c>
      <c r="N38" s="77">
        <v>7368</v>
      </c>
      <c r="O38" s="77">
        <v>7368</v>
      </c>
      <c r="P38" s="78">
        <v>15</v>
      </c>
      <c r="Q38" s="79">
        <v>15.5</v>
      </c>
      <c r="IU38" s="43"/>
    </row>
    <row r="39" spans="1:255" ht="13.5" thickBot="1">
      <c r="A39" s="97" t="s">
        <v>54</v>
      </c>
      <c r="B39" s="107">
        <v>65</v>
      </c>
      <c r="C39" s="95"/>
      <c r="D39" s="105"/>
      <c r="E39" s="85"/>
      <c r="F39" s="92"/>
      <c r="G39" s="92"/>
      <c r="J39" s="75">
        <v>41627</v>
      </c>
      <c r="K39" s="76"/>
      <c r="L39" s="77">
        <v>7316</v>
      </c>
      <c r="M39" s="77">
        <v>7419</v>
      </c>
      <c r="N39" s="77">
        <v>7419</v>
      </c>
      <c r="O39" s="77">
        <v>7419</v>
      </c>
      <c r="P39" s="78">
        <v>15</v>
      </c>
      <c r="Q39" s="79">
        <v>15</v>
      </c>
      <c r="IU39" s="43"/>
    </row>
    <row r="40" spans="1:255" ht="13.5" thickBot="1">
      <c r="A40" s="108" t="s">
        <v>55</v>
      </c>
      <c r="B40" s="109">
        <v>10</v>
      </c>
      <c r="C40" s="110"/>
      <c r="D40" s="111"/>
      <c r="E40" s="85"/>
      <c r="F40" s="92"/>
      <c r="G40" s="92"/>
      <c r="J40" s="75">
        <v>41718</v>
      </c>
      <c r="K40" s="76"/>
      <c r="L40" s="77">
        <v>7316</v>
      </c>
      <c r="M40" s="77">
        <v>7431</v>
      </c>
      <c r="N40" s="77">
        <v>7431</v>
      </c>
      <c r="O40" s="77">
        <v>7431</v>
      </c>
      <c r="P40" s="78">
        <v>15.75</v>
      </c>
      <c r="Q40" s="79">
        <v>16</v>
      </c>
      <c r="IU40" s="43"/>
    </row>
    <row r="41" spans="1:255" ht="13.5" thickBot="1">
      <c r="A41" s="86"/>
      <c r="B41" s="112"/>
      <c r="C41" s="86"/>
      <c r="D41" s="87"/>
      <c r="E41" s="92"/>
      <c r="F41" s="92"/>
      <c r="G41" s="92"/>
      <c r="J41" s="75">
        <v>41809</v>
      </c>
      <c r="K41" s="76"/>
      <c r="L41" s="77">
        <v>7316</v>
      </c>
      <c r="M41" s="77">
        <v>7469</v>
      </c>
      <c r="N41" s="77">
        <v>7469</v>
      </c>
      <c r="O41" s="77">
        <v>7469</v>
      </c>
      <c r="P41" s="78">
        <v>16.75</v>
      </c>
      <c r="Q41" s="79">
        <v>17</v>
      </c>
      <c r="IU41" s="43"/>
    </row>
    <row r="42" spans="1:255" ht="13.5" thickBot="1">
      <c r="A42" s="88" t="s">
        <v>43</v>
      </c>
      <c r="B42" s="89">
        <v>41381</v>
      </c>
      <c r="C42" s="90"/>
      <c r="D42" s="91"/>
      <c r="E42" s="92"/>
      <c r="F42" s="92"/>
      <c r="G42" s="92"/>
      <c r="J42" s="75">
        <v>41900</v>
      </c>
      <c r="K42" s="76"/>
      <c r="L42" s="77">
        <v>7316</v>
      </c>
      <c r="M42" s="77">
        <v>7478</v>
      </c>
      <c r="N42" s="77">
        <v>7478</v>
      </c>
      <c r="O42" s="77">
        <v>7478</v>
      </c>
      <c r="P42" s="78">
        <v>16.75</v>
      </c>
      <c r="Q42" s="79">
        <v>17</v>
      </c>
      <c r="IU42" s="43"/>
    </row>
    <row r="43" spans="1:255" ht="13.5" thickBot="1">
      <c r="A43" s="93" t="s">
        <v>0</v>
      </c>
      <c r="B43" s="94" t="s">
        <v>44</v>
      </c>
      <c r="C43" s="95"/>
      <c r="D43" s="96"/>
      <c r="E43" s="92"/>
      <c r="F43" s="92"/>
      <c r="G43" s="92"/>
      <c r="J43" s="75">
        <v>41991</v>
      </c>
      <c r="K43" s="76"/>
      <c r="L43" s="77">
        <v>7316</v>
      </c>
      <c r="M43" s="77">
        <v>7535</v>
      </c>
      <c r="N43" s="77">
        <v>7535</v>
      </c>
      <c r="O43" s="77">
        <v>7535</v>
      </c>
      <c r="P43" s="78">
        <v>16.75</v>
      </c>
      <c r="Q43" s="79">
        <v>17</v>
      </c>
      <c r="IU43" s="43"/>
    </row>
    <row r="44" spans="1:255" ht="13.5" thickBot="1">
      <c r="A44" s="97" t="s">
        <v>45</v>
      </c>
      <c r="B44" s="98">
        <v>41536</v>
      </c>
      <c r="C44" s="95"/>
      <c r="D44" s="99"/>
      <c r="E44" s="85"/>
      <c r="F44" s="100" t="s">
        <v>46</v>
      </c>
      <c r="G44" s="101" t="s">
        <v>47</v>
      </c>
      <c r="J44" s="75">
        <v>42082</v>
      </c>
      <c r="K44" s="76"/>
      <c r="L44" s="77">
        <v>7316</v>
      </c>
      <c r="M44" s="77">
        <v>7608</v>
      </c>
      <c r="N44" s="77">
        <v>7608</v>
      </c>
      <c r="O44" s="77">
        <v>7608</v>
      </c>
      <c r="P44" s="78">
        <v>16.75</v>
      </c>
      <c r="Q44" s="79">
        <v>17</v>
      </c>
      <c r="IU44" s="43"/>
    </row>
    <row r="45" spans="1:256" ht="13.5" thickBot="1">
      <c r="A45" s="102" t="s">
        <v>48</v>
      </c>
      <c r="B45" s="103">
        <v>23900</v>
      </c>
      <c r="C45" s="94" t="s">
        <v>49</v>
      </c>
      <c r="D45" s="104">
        <v>26.14</v>
      </c>
      <c r="E45" s="85"/>
      <c r="F45" s="115">
        <v>0.6998535871156661</v>
      </c>
      <c r="G45" s="113">
        <v>9.64</v>
      </c>
      <c r="J45" s="75">
        <v>42173</v>
      </c>
      <c r="K45" s="76"/>
      <c r="L45" s="77">
        <v>7316</v>
      </c>
      <c r="M45" s="77">
        <v>7596</v>
      </c>
      <c r="N45" s="77">
        <v>7596</v>
      </c>
      <c r="O45" s="77">
        <v>7596</v>
      </c>
      <c r="P45" s="78">
        <v>21</v>
      </c>
      <c r="Q45" s="79">
        <v>21</v>
      </c>
      <c r="IU45" s="41">
        <f aca="true" t="shared" si="1" ref="IU45:IU53">D79-$D$83</f>
        <v>8.190000000000001</v>
      </c>
      <c r="IV45" s="6" t="b">
        <f aca="true" t="shared" si="2" ref="IV45:IV53">IU45=G79</f>
        <v>1</v>
      </c>
    </row>
    <row r="46" spans="1:256" ht="13.5" thickBot="1">
      <c r="A46" s="102" t="s">
        <v>50</v>
      </c>
      <c r="B46" s="103">
        <v>27300</v>
      </c>
      <c r="C46" s="94" t="s">
        <v>49</v>
      </c>
      <c r="D46" s="104">
        <v>22.6</v>
      </c>
      <c r="E46" s="85"/>
      <c r="F46" s="116">
        <v>0.7994143484626647</v>
      </c>
      <c r="G46" s="104">
        <v>6.1</v>
      </c>
      <c r="J46" s="51">
        <v>42355</v>
      </c>
      <c r="K46" s="52"/>
      <c r="L46" s="44">
        <v>7316</v>
      </c>
      <c r="M46" s="44">
        <v>7688</v>
      </c>
      <c r="N46" s="44">
        <v>7688</v>
      </c>
      <c r="O46" s="44">
        <v>7688</v>
      </c>
      <c r="P46" s="45">
        <v>16.75</v>
      </c>
      <c r="Q46" s="46">
        <v>17</v>
      </c>
      <c r="IU46" s="41">
        <f t="shared" si="1"/>
        <v>5.129999999999999</v>
      </c>
      <c r="IV46" s="6" t="b">
        <f t="shared" si="2"/>
        <v>1</v>
      </c>
    </row>
    <row r="47" spans="1:256" ht="13.5" thickBot="1">
      <c r="A47" s="102" t="s">
        <v>50</v>
      </c>
      <c r="B47" s="103">
        <v>30700</v>
      </c>
      <c r="C47" s="94" t="s">
        <v>49</v>
      </c>
      <c r="D47" s="104">
        <v>19.4</v>
      </c>
      <c r="E47" s="85"/>
      <c r="F47" s="116">
        <v>0.8989751098096632</v>
      </c>
      <c r="G47" s="104">
        <v>2.9</v>
      </c>
      <c r="IU47" s="41">
        <f t="shared" si="1"/>
        <v>2.370000000000001</v>
      </c>
      <c r="IV47" s="6" t="b">
        <f t="shared" si="2"/>
        <v>1</v>
      </c>
    </row>
    <row r="48" spans="1:256" ht="13.5" thickBot="1">
      <c r="A48" s="102" t="s">
        <v>50</v>
      </c>
      <c r="B48" s="103">
        <v>32400</v>
      </c>
      <c r="C48" s="94" t="s">
        <v>49</v>
      </c>
      <c r="D48" s="104">
        <v>17.93</v>
      </c>
      <c r="E48" s="85"/>
      <c r="F48" s="116">
        <v>0.9487554904831625</v>
      </c>
      <c r="G48" s="104">
        <v>1.43</v>
      </c>
      <c r="J48" s="175" t="s">
        <v>38</v>
      </c>
      <c r="K48" s="176"/>
      <c r="L48" s="61" t="s">
        <v>9</v>
      </c>
      <c r="M48" s="61" t="s">
        <v>10</v>
      </c>
      <c r="N48" s="61" t="s">
        <v>11</v>
      </c>
      <c r="O48" s="61" t="s">
        <v>12</v>
      </c>
      <c r="P48" s="62" t="s">
        <v>13</v>
      </c>
      <c r="Q48" s="63" t="s">
        <v>14</v>
      </c>
      <c r="IU48" s="41">
        <f t="shared" si="1"/>
        <v>1.1600000000000001</v>
      </c>
      <c r="IV48" s="6" t="b">
        <f t="shared" si="2"/>
        <v>1</v>
      </c>
    </row>
    <row r="49" spans="1:256" ht="13.5" thickBot="1">
      <c r="A49" s="102" t="s">
        <v>50</v>
      </c>
      <c r="B49" s="103">
        <v>34150</v>
      </c>
      <c r="C49" s="94" t="s">
        <v>49</v>
      </c>
      <c r="D49" s="104">
        <v>16.5</v>
      </c>
      <c r="E49" s="85"/>
      <c r="F49" s="116">
        <v>1</v>
      </c>
      <c r="G49" s="104">
        <v>0</v>
      </c>
      <c r="J49" s="37">
        <v>41445</v>
      </c>
      <c r="K49" s="36"/>
      <c r="L49" s="28">
        <v>33861</v>
      </c>
      <c r="M49" s="28">
        <v>34099</v>
      </c>
      <c r="N49" s="28">
        <v>34099</v>
      </c>
      <c r="O49" s="28">
        <v>34099</v>
      </c>
      <c r="P49" s="32">
        <v>15.75</v>
      </c>
      <c r="Q49" s="29">
        <v>16</v>
      </c>
      <c r="IU49" s="41">
        <f t="shared" si="1"/>
        <v>0</v>
      </c>
      <c r="IV49" s="6" t="b">
        <f t="shared" si="2"/>
        <v>1</v>
      </c>
    </row>
    <row r="50" spans="1:256" ht="13.5" thickBot="1">
      <c r="A50" s="102" t="s">
        <v>50</v>
      </c>
      <c r="B50" s="103">
        <v>35850</v>
      </c>
      <c r="C50" s="94" t="s">
        <v>49</v>
      </c>
      <c r="D50" s="104">
        <v>15.2</v>
      </c>
      <c r="E50" s="85"/>
      <c r="F50" s="116">
        <v>1.0497803806734993</v>
      </c>
      <c r="G50" s="104">
        <v>-1.3</v>
      </c>
      <c r="J50" s="51">
        <v>41627</v>
      </c>
      <c r="K50" s="52"/>
      <c r="L50" s="147">
        <v>33861</v>
      </c>
      <c r="M50" s="44">
        <v>34417</v>
      </c>
      <c r="N50" s="44">
        <v>34417</v>
      </c>
      <c r="O50" s="44">
        <v>34417</v>
      </c>
      <c r="P50" s="45">
        <v>16</v>
      </c>
      <c r="Q50" s="46">
        <v>16</v>
      </c>
      <c r="IU50" s="41">
        <f t="shared" si="1"/>
        <v>-1.0700000000000003</v>
      </c>
      <c r="IV50" s="6" t="b">
        <f t="shared" si="2"/>
        <v>1</v>
      </c>
    </row>
    <row r="51" spans="1:256" ht="13.5" thickBot="1">
      <c r="A51" s="102" t="s">
        <v>50</v>
      </c>
      <c r="B51" s="103">
        <v>37550</v>
      </c>
      <c r="C51" s="94" t="s">
        <v>49</v>
      </c>
      <c r="D51" s="104">
        <v>13.99</v>
      </c>
      <c r="E51" s="85"/>
      <c r="F51" s="116">
        <v>1.0995607613469984</v>
      </c>
      <c r="G51" s="104">
        <v>-2.51</v>
      </c>
      <c r="IU51" s="41">
        <f t="shared" si="1"/>
        <v>-2.0199999999999996</v>
      </c>
      <c r="IV51" s="6" t="b">
        <f t="shared" si="2"/>
        <v>1</v>
      </c>
    </row>
    <row r="52" spans="1:256" ht="13.5" thickBot="1">
      <c r="A52" s="102" t="s">
        <v>50</v>
      </c>
      <c r="B52" s="103">
        <v>40950</v>
      </c>
      <c r="C52" s="94" t="s">
        <v>49</v>
      </c>
      <c r="D52" s="104">
        <v>11.81</v>
      </c>
      <c r="E52" s="85"/>
      <c r="F52" s="116">
        <v>1.199121522693997</v>
      </c>
      <c r="G52" s="104">
        <v>-4.69</v>
      </c>
      <c r="J52" s="177" t="s">
        <v>37</v>
      </c>
      <c r="K52" s="178"/>
      <c r="L52" s="80" t="s">
        <v>9</v>
      </c>
      <c r="M52" s="80" t="s">
        <v>10</v>
      </c>
      <c r="N52" s="80" t="s">
        <v>11</v>
      </c>
      <c r="O52" s="80" t="s">
        <v>12</v>
      </c>
      <c r="P52" s="81" t="s">
        <v>13</v>
      </c>
      <c r="Q52" s="82" t="s">
        <v>14</v>
      </c>
      <c r="IU52" s="41">
        <f t="shared" si="1"/>
        <v>-3.6999999999999993</v>
      </c>
      <c r="IV52" s="6" t="b">
        <f t="shared" si="2"/>
        <v>1</v>
      </c>
    </row>
    <row r="53" spans="1:256" ht="13.5" thickBot="1">
      <c r="A53" s="102" t="s">
        <v>51</v>
      </c>
      <c r="B53" s="103">
        <v>44350</v>
      </c>
      <c r="C53" s="94" t="s">
        <v>49</v>
      </c>
      <c r="D53" s="104">
        <v>9.98</v>
      </c>
      <c r="E53" s="85"/>
      <c r="F53" s="117">
        <v>1.2986822840409955</v>
      </c>
      <c r="G53" s="114">
        <v>-6.52</v>
      </c>
      <c r="J53" s="51">
        <v>41445</v>
      </c>
      <c r="K53" s="52"/>
      <c r="L53" s="147">
        <v>45534</v>
      </c>
      <c r="M53" s="44">
        <v>45793</v>
      </c>
      <c r="N53" s="44">
        <v>45793</v>
      </c>
      <c r="O53" s="44">
        <v>45793</v>
      </c>
      <c r="P53" s="45">
        <v>13.25</v>
      </c>
      <c r="Q53" s="46">
        <v>14</v>
      </c>
      <c r="IU53" s="41">
        <f t="shared" si="1"/>
        <v>-5.050000000000001</v>
      </c>
      <c r="IV53" s="6" t="b">
        <f t="shared" si="2"/>
        <v>1</v>
      </c>
    </row>
    <row r="54" spans="1:7" ht="13.5" thickBot="1">
      <c r="A54" s="97" t="s">
        <v>52</v>
      </c>
      <c r="B54" s="94">
        <v>34150</v>
      </c>
      <c r="C54" s="95"/>
      <c r="D54" s="105"/>
      <c r="E54" s="85"/>
      <c r="F54" s="92"/>
      <c r="G54" s="106">
        <v>16.16</v>
      </c>
    </row>
    <row r="55" spans="1:17" ht="13.5" thickBot="1">
      <c r="A55" s="97" t="s">
        <v>53</v>
      </c>
      <c r="B55" s="107">
        <v>16.5</v>
      </c>
      <c r="C55" s="95"/>
      <c r="D55" s="105"/>
      <c r="E55" s="85"/>
      <c r="F55" s="92"/>
      <c r="G55" s="92"/>
      <c r="J55" s="177" t="s">
        <v>57</v>
      </c>
      <c r="K55" s="178"/>
      <c r="L55" s="80"/>
      <c r="M55" s="80"/>
      <c r="N55" s="80"/>
      <c r="O55" s="80"/>
      <c r="P55" s="81"/>
      <c r="Q55" s="82"/>
    </row>
    <row r="56" spans="1:17" ht="13.5" thickBot="1">
      <c r="A56" s="97" t="s">
        <v>54</v>
      </c>
      <c r="B56" s="107">
        <v>65</v>
      </c>
      <c r="C56" s="95"/>
      <c r="D56" s="105"/>
      <c r="E56" s="85"/>
      <c r="F56" s="92"/>
      <c r="G56" s="92"/>
      <c r="J56" s="190">
        <v>41445</v>
      </c>
      <c r="K56" s="191"/>
      <c r="L56" s="44">
        <v>38430</v>
      </c>
      <c r="M56" s="44">
        <v>38649</v>
      </c>
      <c r="N56" s="44">
        <v>38649</v>
      </c>
      <c r="O56" s="44">
        <v>38649</v>
      </c>
      <c r="P56" s="45">
        <v>30</v>
      </c>
      <c r="Q56" s="46">
        <v>30</v>
      </c>
    </row>
    <row r="57" spans="1:7" ht="13.5" thickBot="1">
      <c r="A57" s="108" t="s">
        <v>55</v>
      </c>
      <c r="B57" s="109">
        <v>10</v>
      </c>
      <c r="C57" s="110"/>
      <c r="D57" s="111"/>
      <c r="E57" s="85"/>
      <c r="F57" s="92"/>
      <c r="G57" s="92"/>
    </row>
    <row r="58" spans="1:7" ht="13.5" thickBot="1">
      <c r="A58" s="85"/>
      <c r="B58" s="85"/>
      <c r="C58" s="85"/>
      <c r="D58" s="85"/>
      <c r="E58" s="85"/>
      <c r="F58" s="85"/>
      <c r="G58" s="85"/>
    </row>
    <row r="59" spans="1:7" ht="12.75">
      <c r="A59" s="88" t="s">
        <v>43</v>
      </c>
      <c r="B59" s="89">
        <v>41381</v>
      </c>
      <c r="C59" s="90"/>
      <c r="D59" s="91"/>
      <c r="E59" s="92"/>
      <c r="F59" s="92"/>
      <c r="G59" s="92"/>
    </row>
    <row r="60" spans="1:7" ht="13.5" thickBot="1">
      <c r="A60" s="93" t="s">
        <v>0</v>
      </c>
      <c r="B60" s="94" t="s">
        <v>44</v>
      </c>
      <c r="C60" s="95"/>
      <c r="D60" s="96"/>
      <c r="E60" s="92"/>
      <c r="F60" s="92"/>
      <c r="G60" s="92"/>
    </row>
    <row r="61" spans="1:7" ht="13.5" thickBot="1">
      <c r="A61" s="97" t="s">
        <v>45</v>
      </c>
      <c r="B61" s="98">
        <v>41627</v>
      </c>
      <c r="C61" s="95"/>
      <c r="D61" s="99"/>
      <c r="E61" s="85"/>
      <c r="F61" s="100" t="s">
        <v>46</v>
      </c>
      <c r="G61" s="101" t="s">
        <v>47</v>
      </c>
    </row>
    <row r="62" spans="1:256" ht="13.5" thickBot="1">
      <c r="A62" s="102" t="s">
        <v>48</v>
      </c>
      <c r="B62" s="103">
        <v>24100</v>
      </c>
      <c r="C62" s="94" t="s">
        <v>49</v>
      </c>
      <c r="D62" s="104">
        <v>24.99</v>
      </c>
      <c r="E62" s="85"/>
      <c r="F62" s="115">
        <v>0.7005813953488372</v>
      </c>
      <c r="G62" s="113">
        <v>8.74</v>
      </c>
      <c r="IU62" s="41">
        <f aca="true" t="shared" si="3" ref="IU62:IU70">D96-$D$100</f>
        <v>7.77</v>
      </c>
      <c r="IV62" s="6" t="b">
        <f aca="true" t="shared" si="4" ref="IV62:IV70">IU62=G96</f>
        <v>1</v>
      </c>
    </row>
    <row r="63" spans="1:256" ht="13.5" thickBot="1">
      <c r="A63" s="102" t="s">
        <v>50</v>
      </c>
      <c r="B63" s="103">
        <v>27550</v>
      </c>
      <c r="C63" s="94" t="s">
        <v>49</v>
      </c>
      <c r="D63" s="104">
        <v>21.72</v>
      </c>
      <c r="E63" s="85"/>
      <c r="F63" s="116">
        <v>0.8008720930232558</v>
      </c>
      <c r="G63" s="104">
        <v>5.47</v>
      </c>
      <c r="I63" s="17"/>
      <c r="IU63" s="41">
        <f t="shared" si="3"/>
        <v>4.84</v>
      </c>
      <c r="IV63" s="6" t="b">
        <f t="shared" si="4"/>
        <v>1</v>
      </c>
    </row>
    <row r="64" spans="1:256" ht="13.5" thickBot="1">
      <c r="A64" s="102" t="s">
        <v>50</v>
      </c>
      <c r="B64" s="103">
        <v>31000</v>
      </c>
      <c r="C64" s="94" t="s">
        <v>49</v>
      </c>
      <c r="D64" s="104">
        <v>18.79</v>
      </c>
      <c r="E64" s="85"/>
      <c r="F64" s="116">
        <v>0.9011627906976745</v>
      </c>
      <c r="G64" s="104">
        <v>2.54</v>
      </c>
      <c r="IU64" s="41">
        <f t="shared" si="3"/>
        <v>2.2300000000000004</v>
      </c>
      <c r="IV64" s="6" t="b">
        <f t="shared" si="4"/>
        <v>1</v>
      </c>
    </row>
    <row r="65" spans="1:256" ht="13.5" thickBot="1">
      <c r="A65" s="102" t="s">
        <v>50</v>
      </c>
      <c r="B65" s="103">
        <v>32700</v>
      </c>
      <c r="C65" s="94" t="s">
        <v>49</v>
      </c>
      <c r="D65" s="104">
        <v>17.48</v>
      </c>
      <c r="E65" s="85"/>
      <c r="F65" s="116">
        <v>0.9505813953488372</v>
      </c>
      <c r="G65" s="104">
        <v>1.23</v>
      </c>
      <c r="I65" s="17"/>
      <c r="IU65" s="41">
        <f t="shared" si="3"/>
        <v>1.0899999999999999</v>
      </c>
      <c r="IV65" s="6" t="b">
        <f t="shared" si="4"/>
        <v>1</v>
      </c>
    </row>
    <row r="66" spans="1:256" ht="13.5" thickBot="1">
      <c r="A66" s="102" t="s">
        <v>50</v>
      </c>
      <c r="B66" s="103">
        <v>34400</v>
      </c>
      <c r="C66" s="94" t="s">
        <v>49</v>
      </c>
      <c r="D66" s="104">
        <v>16.25</v>
      </c>
      <c r="E66" s="85"/>
      <c r="F66" s="116">
        <v>1</v>
      </c>
      <c r="G66" s="104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2" t="s">
        <v>50</v>
      </c>
      <c r="B67" s="103">
        <v>36150</v>
      </c>
      <c r="C67" s="94" t="s">
        <v>49</v>
      </c>
      <c r="D67" s="104">
        <v>15.07</v>
      </c>
      <c r="E67" s="85"/>
      <c r="F67" s="116">
        <v>1.0508720930232558</v>
      </c>
      <c r="G67" s="104">
        <v>-1.18</v>
      </c>
      <c r="I67" s="17"/>
      <c r="IU67" s="41">
        <f t="shared" si="3"/>
        <v>-1</v>
      </c>
      <c r="IV67" s="6" t="b">
        <f t="shared" si="4"/>
        <v>1</v>
      </c>
    </row>
    <row r="68" spans="1:256" ht="13.5" thickBot="1">
      <c r="A68" s="102" t="s">
        <v>50</v>
      </c>
      <c r="B68" s="103">
        <v>37850</v>
      </c>
      <c r="C68" s="94" t="s">
        <v>49</v>
      </c>
      <c r="D68" s="104">
        <v>14.02</v>
      </c>
      <c r="E68" s="85"/>
      <c r="F68" s="116">
        <v>1.1002906976744187</v>
      </c>
      <c r="G68" s="104">
        <v>-2.23</v>
      </c>
      <c r="IU68" s="41">
        <f t="shared" si="3"/>
        <v>-1.879999999999999</v>
      </c>
      <c r="IV68" s="6" t="b">
        <f t="shared" si="4"/>
        <v>1</v>
      </c>
    </row>
    <row r="69" spans="1:256" ht="13.5" thickBot="1">
      <c r="A69" s="102" t="s">
        <v>50</v>
      </c>
      <c r="B69" s="103">
        <v>41300</v>
      </c>
      <c r="C69" s="94" t="s">
        <v>49</v>
      </c>
      <c r="D69" s="104">
        <v>12.13</v>
      </c>
      <c r="E69" s="85"/>
      <c r="F69" s="116">
        <v>1.2005813953488371</v>
      </c>
      <c r="G69" s="104">
        <v>-4.12</v>
      </c>
      <c r="IU69" s="41">
        <f t="shared" si="3"/>
        <v>-3.41</v>
      </c>
      <c r="IV69" s="6" t="b">
        <f t="shared" si="4"/>
        <v>1</v>
      </c>
    </row>
    <row r="70" spans="1:256" ht="13.5" thickBot="1">
      <c r="A70" s="102" t="s">
        <v>51</v>
      </c>
      <c r="B70" s="103">
        <v>44750</v>
      </c>
      <c r="C70" s="94" t="s">
        <v>49</v>
      </c>
      <c r="D70" s="104">
        <v>10.6</v>
      </c>
      <c r="E70" s="85"/>
      <c r="F70" s="117">
        <v>1.3008720930232558</v>
      </c>
      <c r="G70" s="114">
        <v>-5.65</v>
      </c>
      <c r="IU70" s="41">
        <f t="shared" si="3"/>
        <v>-4.6</v>
      </c>
      <c r="IV70" s="6" t="b">
        <f t="shared" si="4"/>
        <v>1</v>
      </c>
    </row>
    <row r="71" spans="1:7" ht="12.75">
      <c r="A71" s="97" t="s">
        <v>52</v>
      </c>
      <c r="B71" s="94">
        <v>34400</v>
      </c>
      <c r="C71" s="95"/>
      <c r="D71" s="105"/>
      <c r="E71" s="85"/>
      <c r="F71" s="92"/>
      <c r="G71" s="106">
        <v>14.39</v>
      </c>
    </row>
    <row r="72" spans="1:7" ht="12.75">
      <c r="A72" s="97" t="s">
        <v>53</v>
      </c>
      <c r="B72" s="107">
        <v>16.25</v>
      </c>
      <c r="C72" s="95"/>
      <c r="D72" s="105"/>
      <c r="E72" s="85"/>
      <c r="F72" s="92"/>
      <c r="G72" s="92"/>
    </row>
    <row r="73" spans="1:7" ht="12.75">
      <c r="A73" s="97" t="s">
        <v>54</v>
      </c>
      <c r="B73" s="107">
        <v>65</v>
      </c>
      <c r="C73" s="95"/>
      <c r="D73" s="105"/>
      <c r="E73" s="85"/>
      <c r="F73" s="92"/>
      <c r="G73" s="92"/>
    </row>
    <row r="74" spans="1:7" ht="13.5" thickBot="1">
      <c r="A74" s="108" t="s">
        <v>55</v>
      </c>
      <c r="B74" s="109">
        <v>10</v>
      </c>
      <c r="C74" s="110"/>
      <c r="D74" s="111"/>
      <c r="E74" s="85"/>
      <c r="F74" s="92"/>
      <c r="G74" s="92"/>
    </row>
    <row r="75" spans="1:7" ht="13.5" thickBot="1">
      <c r="A75" s="85"/>
      <c r="B75" s="85"/>
      <c r="C75" s="85"/>
      <c r="D75" s="85"/>
      <c r="E75" s="85"/>
      <c r="F75" s="85"/>
      <c r="G75" s="85"/>
    </row>
    <row r="76" spans="1:7" ht="12.75">
      <c r="A76" s="88" t="s">
        <v>43</v>
      </c>
      <c r="B76" s="89">
        <v>41381</v>
      </c>
      <c r="C76" s="90"/>
      <c r="D76" s="91"/>
      <c r="E76" s="92"/>
      <c r="F76" s="92"/>
      <c r="G76" s="92"/>
    </row>
    <row r="77" spans="1:7" ht="13.5" thickBot="1">
      <c r="A77" s="93" t="s">
        <v>0</v>
      </c>
      <c r="B77" s="94" t="s">
        <v>44</v>
      </c>
      <c r="C77" s="95"/>
      <c r="D77" s="96"/>
      <c r="E77" s="92"/>
      <c r="F77" s="92"/>
      <c r="G77" s="92"/>
    </row>
    <row r="78" spans="1:7" ht="13.5" thickBot="1">
      <c r="A78" s="97" t="s">
        <v>45</v>
      </c>
      <c r="B78" s="98">
        <v>41718</v>
      </c>
      <c r="C78" s="95"/>
      <c r="D78" s="99"/>
      <c r="E78" s="85"/>
      <c r="F78" s="100" t="s">
        <v>46</v>
      </c>
      <c r="G78" s="101" t="s">
        <v>47</v>
      </c>
    </row>
    <row r="79" spans="1:256" ht="13.5" thickBot="1">
      <c r="A79" s="102" t="s">
        <v>48</v>
      </c>
      <c r="B79" s="103">
        <v>24250</v>
      </c>
      <c r="C79" s="94" t="s">
        <v>49</v>
      </c>
      <c r="D79" s="104">
        <v>25.19</v>
      </c>
      <c r="E79" s="85"/>
      <c r="F79" s="115">
        <v>0.6998556998556998</v>
      </c>
      <c r="G79" s="113">
        <v>8.19</v>
      </c>
      <c r="IU79" s="41">
        <f aca="true" t="shared" si="5" ref="IU79:IU87">D113-$D$117</f>
        <v>7.129999999999999</v>
      </c>
      <c r="IV79" s="6" t="b">
        <f aca="true" t="shared" si="6" ref="IV79:IV87">IU79=G113</f>
        <v>1</v>
      </c>
    </row>
    <row r="80" spans="1:256" ht="13.5" thickBot="1">
      <c r="A80" s="102" t="s">
        <v>50</v>
      </c>
      <c r="B80" s="103">
        <v>27700</v>
      </c>
      <c r="C80" s="94" t="s">
        <v>49</v>
      </c>
      <c r="D80" s="104">
        <v>22.13</v>
      </c>
      <c r="E80" s="85"/>
      <c r="F80" s="116">
        <v>0.7994227994227994</v>
      </c>
      <c r="G80" s="104">
        <v>5.13</v>
      </c>
      <c r="IU80" s="41">
        <f t="shared" si="5"/>
        <v>4.41</v>
      </c>
      <c r="IV80" s="6" t="b">
        <f t="shared" si="6"/>
        <v>1</v>
      </c>
    </row>
    <row r="81" spans="1:256" ht="13.5" thickBot="1">
      <c r="A81" s="102" t="s">
        <v>50</v>
      </c>
      <c r="B81" s="103">
        <v>31200</v>
      </c>
      <c r="C81" s="94" t="s">
        <v>49</v>
      </c>
      <c r="D81" s="104">
        <v>19.37</v>
      </c>
      <c r="E81" s="85"/>
      <c r="F81" s="116">
        <v>0.9004329004329005</v>
      </c>
      <c r="G81" s="104">
        <v>2.37</v>
      </c>
      <c r="IU81" s="41">
        <f t="shared" si="5"/>
        <v>2.0100000000000016</v>
      </c>
      <c r="IV81" s="6" t="b">
        <f t="shared" si="6"/>
        <v>1</v>
      </c>
    </row>
    <row r="82" spans="1:256" ht="13.5" thickBot="1">
      <c r="A82" s="102" t="s">
        <v>50</v>
      </c>
      <c r="B82" s="103">
        <v>32900</v>
      </c>
      <c r="C82" s="94" t="s">
        <v>49</v>
      </c>
      <c r="D82" s="104">
        <v>18.16</v>
      </c>
      <c r="E82" s="85"/>
      <c r="F82" s="116">
        <v>0.9494949494949495</v>
      </c>
      <c r="G82" s="104">
        <v>1.16</v>
      </c>
      <c r="I82" s="17"/>
      <c r="IU82" s="41">
        <f t="shared" si="5"/>
        <v>0.9800000000000004</v>
      </c>
      <c r="IV82" s="6" t="b">
        <f t="shared" si="6"/>
        <v>1</v>
      </c>
    </row>
    <row r="83" spans="1:256" ht="13.5" thickBot="1">
      <c r="A83" s="102" t="s">
        <v>50</v>
      </c>
      <c r="B83" s="103">
        <v>34650</v>
      </c>
      <c r="C83" s="94" t="s">
        <v>49</v>
      </c>
      <c r="D83" s="104">
        <v>17</v>
      </c>
      <c r="E83" s="85"/>
      <c r="F83" s="116">
        <v>1</v>
      </c>
      <c r="G83" s="104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2" t="s">
        <v>50</v>
      </c>
      <c r="B84" s="103">
        <v>36400</v>
      </c>
      <c r="C84" s="94" t="s">
        <v>49</v>
      </c>
      <c r="D84" s="104">
        <v>15.93</v>
      </c>
      <c r="E84" s="85"/>
      <c r="F84" s="116">
        <v>1.0505050505050506</v>
      </c>
      <c r="G84" s="104">
        <v>-1.07</v>
      </c>
      <c r="I84" s="17"/>
      <c r="IU84" s="41">
        <f t="shared" si="5"/>
        <v>-0.8900000000000006</v>
      </c>
      <c r="IV84" s="6" t="b">
        <f t="shared" si="6"/>
        <v>0</v>
      </c>
    </row>
    <row r="85" spans="1:256" ht="13.5" thickBot="1">
      <c r="A85" s="102" t="s">
        <v>50</v>
      </c>
      <c r="B85" s="103">
        <v>38100</v>
      </c>
      <c r="C85" s="94" t="s">
        <v>49</v>
      </c>
      <c r="D85" s="104">
        <v>14.98</v>
      </c>
      <c r="E85" s="85"/>
      <c r="F85" s="116">
        <v>1.0995670995670996</v>
      </c>
      <c r="G85" s="104">
        <v>-2.02</v>
      </c>
      <c r="IU85" s="41">
        <f t="shared" si="5"/>
        <v>-1.6600000000000001</v>
      </c>
      <c r="IV85" s="6" t="b">
        <f t="shared" si="6"/>
        <v>1</v>
      </c>
    </row>
    <row r="86" spans="1:256" ht="13.5" thickBot="1">
      <c r="A86" s="102" t="s">
        <v>50</v>
      </c>
      <c r="B86" s="103">
        <v>41550</v>
      </c>
      <c r="C86" s="94" t="s">
        <v>49</v>
      </c>
      <c r="D86" s="104">
        <v>13.3</v>
      </c>
      <c r="E86" s="85"/>
      <c r="F86" s="116">
        <v>1.199134199134199</v>
      </c>
      <c r="G86" s="104">
        <v>-3.7</v>
      </c>
      <c r="I86" s="17"/>
      <c r="IU86" s="41">
        <f t="shared" si="5"/>
        <v>-2.99</v>
      </c>
      <c r="IV86" s="6" t="b">
        <f t="shared" si="6"/>
        <v>1</v>
      </c>
    </row>
    <row r="87" spans="1:256" ht="13.5" thickBot="1">
      <c r="A87" s="102" t="s">
        <v>51</v>
      </c>
      <c r="B87" s="103">
        <v>45050</v>
      </c>
      <c r="C87" s="94" t="s">
        <v>49</v>
      </c>
      <c r="D87" s="104">
        <v>11.95</v>
      </c>
      <c r="E87" s="85"/>
      <c r="F87" s="117">
        <v>1.3001443001443</v>
      </c>
      <c r="G87" s="114">
        <v>-5.05</v>
      </c>
      <c r="IU87" s="41">
        <f t="shared" si="5"/>
        <v>-3.9499999999999993</v>
      </c>
      <c r="IV87" s="6" t="b">
        <f t="shared" si="6"/>
        <v>1</v>
      </c>
    </row>
    <row r="88" spans="1:7" ht="12.75">
      <c r="A88" s="97" t="s">
        <v>52</v>
      </c>
      <c r="B88" s="94">
        <v>34650</v>
      </c>
      <c r="C88" s="95"/>
      <c r="D88" s="105"/>
      <c r="E88" s="85"/>
      <c r="F88" s="92"/>
      <c r="G88" s="106">
        <v>13.239999999999998</v>
      </c>
    </row>
    <row r="89" spans="1:7" ht="12.75">
      <c r="A89" s="97" t="s">
        <v>53</v>
      </c>
      <c r="B89" s="107">
        <v>17</v>
      </c>
      <c r="C89" s="95"/>
      <c r="D89" s="105"/>
      <c r="E89" s="85"/>
      <c r="F89" s="92"/>
      <c r="G89" s="92"/>
    </row>
    <row r="90" spans="1:7" ht="12.75">
      <c r="A90" s="97" t="s">
        <v>54</v>
      </c>
      <c r="B90" s="107">
        <v>65</v>
      </c>
      <c r="C90" s="95"/>
      <c r="D90" s="105"/>
      <c r="E90" s="85"/>
      <c r="F90" s="92"/>
      <c r="G90" s="92"/>
    </row>
    <row r="91" spans="1:7" ht="13.5" thickBot="1">
      <c r="A91" s="108" t="s">
        <v>55</v>
      </c>
      <c r="B91" s="109">
        <v>10</v>
      </c>
      <c r="C91" s="110"/>
      <c r="D91" s="111"/>
      <c r="E91" s="85"/>
      <c r="F91" s="92"/>
      <c r="G91" s="92"/>
    </row>
    <row r="92" spans="1:7" ht="13.5" thickBot="1">
      <c r="A92" s="85"/>
      <c r="B92" s="85"/>
      <c r="C92" s="85"/>
      <c r="D92" s="85"/>
      <c r="E92" s="85"/>
      <c r="F92" s="85"/>
      <c r="G92" s="85"/>
    </row>
    <row r="93" spans="1:7" ht="12.75">
      <c r="A93" s="88" t="s">
        <v>43</v>
      </c>
      <c r="B93" s="89">
        <v>41381</v>
      </c>
      <c r="C93" s="90"/>
      <c r="D93" s="91"/>
      <c r="E93" s="92"/>
      <c r="F93" s="92"/>
      <c r="G93" s="92"/>
    </row>
    <row r="94" spans="1:7" ht="13.5" thickBot="1">
      <c r="A94" s="93" t="s">
        <v>0</v>
      </c>
      <c r="B94" s="94" t="s">
        <v>44</v>
      </c>
      <c r="C94" s="95"/>
      <c r="D94" s="96"/>
      <c r="E94" s="92"/>
      <c r="F94" s="92"/>
      <c r="G94" s="92"/>
    </row>
    <row r="95" spans="1:7" ht="13.5" thickBot="1">
      <c r="A95" s="97" t="s">
        <v>45</v>
      </c>
      <c r="B95" s="98">
        <v>41809</v>
      </c>
      <c r="C95" s="95"/>
      <c r="D95" s="99"/>
      <c r="E95" s="85"/>
      <c r="F95" s="100" t="s">
        <v>46</v>
      </c>
      <c r="G95" s="101" t="s">
        <v>47</v>
      </c>
    </row>
    <row r="96" spans="1:256" ht="13.5" thickBot="1">
      <c r="A96" s="102" t="s">
        <v>48</v>
      </c>
      <c r="B96" s="103">
        <v>24250</v>
      </c>
      <c r="C96" s="94" t="s">
        <v>49</v>
      </c>
      <c r="D96" s="104">
        <v>26.27</v>
      </c>
      <c r="E96" s="85"/>
      <c r="F96" s="115">
        <v>0.6998556998556998</v>
      </c>
      <c r="G96" s="113">
        <v>7.77</v>
      </c>
      <c r="IU96" s="41">
        <f aca="true" t="shared" si="7" ref="IU96:IU104">D130-$D$134</f>
        <v>6.699999999999999</v>
      </c>
      <c r="IV96" s="6" t="b">
        <f aca="true" t="shared" si="8" ref="IV96:IV104">IU96=G130</f>
        <v>1</v>
      </c>
    </row>
    <row r="97" spans="1:256" ht="13.5" thickBot="1">
      <c r="A97" s="102" t="s">
        <v>50</v>
      </c>
      <c r="B97" s="103">
        <v>27700</v>
      </c>
      <c r="C97" s="94" t="s">
        <v>49</v>
      </c>
      <c r="D97" s="104">
        <v>23.34</v>
      </c>
      <c r="E97" s="85"/>
      <c r="F97" s="116">
        <v>0.7994227994227994</v>
      </c>
      <c r="G97" s="104">
        <v>4.84</v>
      </c>
      <c r="IU97" s="41">
        <f t="shared" si="7"/>
        <v>4.100000000000001</v>
      </c>
      <c r="IV97" s="6" t="b">
        <f t="shared" si="8"/>
        <v>1</v>
      </c>
    </row>
    <row r="98" spans="1:256" ht="13.5" thickBot="1">
      <c r="A98" s="102" t="s">
        <v>50</v>
      </c>
      <c r="B98" s="103">
        <v>31200</v>
      </c>
      <c r="C98" s="94" t="s">
        <v>49</v>
      </c>
      <c r="D98" s="104">
        <v>20.73</v>
      </c>
      <c r="E98" s="85"/>
      <c r="F98" s="116">
        <v>0.9004329004329005</v>
      </c>
      <c r="G98" s="104">
        <v>2.23</v>
      </c>
      <c r="IU98" s="41">
        <f t="shared" si="7"/>
        <v>1.8900000000000006</v>
      </c>
      <c r="IV98" s="6" t="b">
        <f t="shared" si="8"/>
        <v>1</v>
      </c>
    </row>
    <row r="99" spans="1:256" ht="13.5" thickBot="1">
      <c r="A99" s="102" t="s">
        <v>50</v>
      </c>
      <c r="B99" s="103">
        <v>32900</v>
      </c>
      <c r="C99" s="94" t="s">
        <v>49</v>
      </c>
      <c r="D99" s="104">
        <v>19.59</v>
      </c>
      <c r="E99" s="85"/>
      <c r="F99" s="116">
        <v>0.9494949494949495</v>
      </c>
      <c r="G99" s="104">
        <v>1.09</v>
      </c>
      <c r="IU99" s="41">
        <f t="shared" si="7"/>
        <v>0.8999999999999986</v>
      </c>
      <c r="IV99" s="6" t="b">
        <f t="shared" si="8"/>
        <v>0</v>
      </c>
    </row>
    <row r="100" spans="1:256" ht="13.5" thickBot="1">
      <c r="A100" s="102" t="s">
        <v>50</v>
      </c>
      <c r="B100" s="103">
        <v>34650</v>
      </c>
      <c r="C100" s="94" t="s">
        <v>49</v>
      </c>
      <c r="D100" s="104">
        <v>18.5</v>
      </c>
      <c r="E100" s="85"/>
      <c r="F100" s="116">
        <v>1</v>
      </c>
      <c r="G100" s="104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2" t="s">
        <v>50</v>
      </c>
      <c r="B101" s="103">
        <v>36400</v>
      </c>
      <c r="C101" s="94" t="s">
        <v>49</v>
      </c>
      <c r="D101" s="104">
        <v>17.5</v>
      </c>
      <c r="E101" s="85"/>
      <c r="F101" s="116">
        <v>1.0505050505050506</v>
      </c>
      <c r="G101" s="104">
        <v>-1</v>
      </c>
      <c r="IU101" s="41">
        <f t="shared" si="7"/>
        <v>-0.8099999999999987</v>
      </c>
      <c r="IV101" s="6" t="b">
        <f t="shared" si="8"/>
        <v>0</v>
      </c>
    </row>
    <row r="102" spans="1:256" ht="13.5" thickBot="1">
      <c r="A102" s="102" t="s">
        <v>50</v>
      </c>
      <c r="B102" s="103">
        <v>38100</v>
      </c>
      <c r="C102" s="94" t="s">
        <v>49</v>
      </c>
      <c r="D102" s="104">
        <v>16.62</v>
      </c>
      <c r="E102" s="85"/>
      <c r="F102" s="116">
        <v>1.0995670995670996</v>
      </c>
      <c r="G102" s="104">
        <v>-1.88</v>
      </c>
      <c r="IU102" s="41">
        <f t="shared" si="7"/>
        <v>-1.5100000000000016</v>
      </c>
      <c r="IV102" s="6" t="b">
        <f t="shared" si="8"/>
        <v>1</v>
      </c>
    </row>
    <row r="103" spans="1:256" ht="13.5" thickBot="1">
      <c r="A103" s="102" t="s">
        <v>50</v>
      </c>
      <c r="B103" s="103">
        <v>41550</v>
      </c>
      <c r="C103" s="94" t="s">
        <v>49</v>
      </c>
      <c r="D103" s="104">
        <v>15.09</v>
      </c>
      <c r="E103" s="85"/>
      <c r="F103" s="116">
        <v>1.199134199134199</v>
      </c>
      <c r="G103" s="104">
        <v>-3.41</v>
      </c>
      <c r="IU103" s="41">
        <f t="shared" si="7"/>
        <v>-2.6799999999999997</v>
      </c>
      <c r="IV103" s="6" t="b">
        <f t="shared" si="8"/>
        <v>1</v>
      </c>
    </row>
    <row r="104" spans="1:256" ht="13.5" thickBot="1">
      <c r="A104" s="102" t="s">
        <v>51</v>
      </c>
      <c r="B104" s="103">
        <v>45050</v>
      </c>
      <c r="C104" s="94" t="s">
        <v>49</v>
      </c>
      <c r="D104" s="104">
        <v>13.9</v>
      </c>
      <c r="E104" s="85"/>
      <c r="F104" s="117">
        <v>1.3001443001443</v>
      </c>
      <c r="G104" s="114">
        <v>-4.6</v>
      </c>
      <c r="IU104" s="41">
        <f t="shared" si="7"/>
        <v>-3.4899999999999984</v>
      </c>
      <c r="IV104" s="6" t="b">
        <f t="shared" si="8"/>
        <v>1</v>
      </c>
    </row>
    <row r="105" spans="1:7" ht="12.75">
      <c r="A105" s="97" t="s">
        <v>52</v>
      </c>
      <c r="B105" s="94">
        <v>34650</v>
      </c>
      <c r="C105" s="95"/>
      <c r="D105" s="105"/>
      <c r="E105" s="85"/>
      <c r="F105" s="92"/>
      <c r="G105" s="106">
        <v>12.37</v>
      </c>
    </row>
    <row r="106" spans="1:7" ht="12.75">
      <c r="A106" s="97" t="s">
        <v>53</v>
      </c>
      <c r="B106" s="107">
        <v>18.5</v>
      </c>
      <c r="C106" s="95"/>
      <c r="D106" s="105"/>
      <c r="E106" s="85"/>
      <c r="F106" s="92"/>
      <c r="G106" s="92"/>
    </row>
    <row r="107" spans="1:7" ht="12.75">
      <c r="A107" s="97" t="s">
        <v>54</v>
      </c>
      <c r="B107" s="107">
        <v>65</v>
      </c>
      <c r="C107" s="95"/>
      <c r="D107" s="105"/>
      <c r="E107" s="85"/>
      <c r="F107" s="92"/>
      <c r="G107" s="92"/>
    </row>
    <row r="108" spans="1:7" ht="13.5" thickBot="1">
      <c r="A108" s="108" t="s">
        <v>55</v>
      </c>
      <c r="B108" s="109">
        <v>10</v>
      </c>
      <c r="C108" s="110"/>
      <c r="D108" s="111"/>
      <c r="E108" s="85"/>
      <c r="F108" s="92"/>
      <c r="G108" s="92"/>
    </row>
    <row r="109" spans="1:7" ht="13.5" thickBot="1">
      <c r="A109" s="85"/>
      <c r="B109" s="85"/>
      <c r="C109" s="85"/>
      <c r="D109" s="85"/>
      <c r="E109" s="85"/>
      <c r="F109" s="85"/>
      <c r="G109" s="85"/>
    </row>
    <row r="110" spans="1:7" ht="12.75">
      <c r="A110" s="88" t="s">
        <v>43</v>
      </c>
      <c r="B110" s="89">
        <v>41381</v>
      </c>
      <c r="C110" s="90"/>
      <c r="D110" s="91"/>
      <c r="E110" s="92"/>
      <c r="F110" s="92"/>
      <c r="G110" s="92"/>
    </row>
    <row r="111" spans="1:7" ht="13.5" thickBot="1">
      <c r="A111" s="93" t="s">
        <v>0</v>
      </c>
      <c r="B111" s="94" t="s">
        <v>44</v>
      </c>
      <c r="C111" s="95"/>
      <c r="D111" s="96"/>
      <c r="E111" s="92"/>
      <c r="F111" s="92"/>
      <c r="G111" s="92"/>
    </row>
    <row r="112" spans="1:7" ht="13.5" thickBot="1">
      <c r="A112" s="97" t="s">
        <v>45</v>
      </c>
      <c r="B112" s="98">
        <v>41991</v>
      </c>
      <c r="C112" s="95"/>
      <c r="D112" s="99"/>
      <c r="E112" s="85"/>
      <c r="F112" s="100" t="s">
        <v>46</v>
      </c>
      <c r="G112" s="101" t="s">
        <v>47</v>
      </c>
    </row>
    <row r="113" spans="1:256" ht="13.5" thickBot="1">
      <c r="A113" s="102" t="s">
        <v>48</v>
      </c>
      <c r="B113" s="103">
        <v>24300</v>
      </c>
      <c r="C113" s="94" t="s">
        <v>49</v>
      </c>
      <c r="D113" s="104">
        <v>25.88</v>
      </c>
      <c r="E113" s="85"/>
      <c r="F113" s="115">
        <v>0.7002881844380403</v>
      </c>
      <c r="G113" s="113">
        <v>7.13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2" t="s">
        <v>50</v>
      </c>
      <c r="B114" s="103">
        <v>27750</v>
      </c>
      <c r="C114" s="94" t="s">
        <v>49</v>
      </c>
      <c r="D114" s="104">
        <v>23.16</v>
      </c>
      <c r="E114" s="85"/>
      <c r="F114" s="116">
        <v>0.7997118155619597</v>
      </c>
      <c r="G114" s="104">
        <v>4.41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2" t="s">
        <v>50</v>
      </c>
      <c r="B115" s="103">
        <v>31250</v>
      </c>
      <c r="C115" s="94" t="s">
        <v>49</v>
      </c>
      <c r="D115" s="104">
        <v>20.76</v>
      </c>
      <c r="E115" s="85"/>
      <c r="F115" s="116">
        <v>0.9005763688760807</v>
      </c>
      <c r="G115" s="104">
        <v>2.01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2" t="s">
        <v>50</v>
      </c>
      <c r="B116" s="103">
        <v>32950</v>
      </c>
      <c r="C116" s="94" t="s">
        <v>49</v>
      </c>
      <c r="D116" s="104">
        <v>19.73</v>
      </c>
      <c r="E116" s="85"/>
      <c r="F116" s="116">
        <v>0.9495677233429395</v>
      </c>
      <c r="G116" s="104">
        <v>0.98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2" t="s">
        <v>50</v>
      </c>
      <c r="B117" s="103">
        <v>34700</v>
      </c>
      <c r="C117" s="94" t="s">
        <v>49</v>
      </c>
      <c r="D117" s="104">
        <v>18.75</v>
      </c>
      <c r="E117" s="85"/>
      <c r="F117" s="116">
        <v>1</v>
      </c>
      <c r="G117" s="104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2" t="s">
        <v>50</v>
      </c>
      <c r="B118" s="103">
        <v>36450</v>
      </c>
      <c r="C118" s="94" t="s">
        <v>49</v>
      </c>
      <c r="D118" s="104">
        <v>17.86</v>
      </c>
      <c r="E118" s="85"/>
      <c r="F118" s="116">
        <v>1.0504322766570606</v>
      </c>
      <c r="G118" s="104">
        <v>-0.89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2" t="s">
        <v>50</v>
      </c>
      <c r="B119" s="103">
        <v>38150</v>
      </c>
      <c r="C119" s="94" t="s">
        <v>49</v>
      </c>
      <c r="D119" s="104">
        <v>17.09</v>
      </c>
      <c r="E119" s="85"/>
      <c r="F119" s="116">
        <v>1.0994236311239194</v>
      </c>
      <c r="G119" s="104">
        <v>-1.66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2" t="s">
        <v>50</v>
      </c>
      <c r="B120" s="103">
        <v>41650</v>
      </c>
      <c r="C120" s="94" t="s">
        <v>49</v>
      </c>
      <c r="D120" s="104">
        <v>15.76</v>
      </c>
      <c r="E120" s="85"/>
      <c r="F120" s="116">
        <v>1.2002881844380404</v>
      </c>
      <c r="G120" s="104">
        <v>-2.99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2" t="s">
        <v>51</v>
      </c>
      <c r="B121" s="103">
        <v>45100</v>
      </c>
      <c r="C121" s="94" t="s">
        <v>49</v>
      </c>
      <c r="D121" s="104">
        <v>14.8</v>
      </c>
      <c r="E121" s="85"/>
      <c r="F121" s="117">
        <v>1.2997118155619596</v>
      </c>
      <c r="G121" s="114">
        <v>-3.95</v>
      </c>
      <c r="IU121" s="41" t="e">
        <f>#REF!-#REF!</f>
        <v>#REF!</v>
      </c>
      <c r="IV121" s="6" t="e">
        <f>IU121=#REF!</f>
        <v>#REF!</v>
      </c>
    </row>
    <row r="122" spans="1:7" ht="12.75">
      <c r="A122" s="97" t="s">
        <v>52</v>
      </c>
      <c r="B122" s="94">
        <v>34700</v>
      </c>
      <c r="C122" s="95"/>
      <c r="D122" s="105"/>
      <c r="E122" s="85"/>
      <c r="F122" s="92"/>
      <c r="G122" s="106">
        <v>11.08</v>
      </c>
    </row>
    <row r="123" spans="1:7" ht="12.75">
      <c r="A123" s="97" t="s">
        <v>53</v>
      </c>
      <c r="B123" s="107">
        <v>18.75</v>
      </c>
      <c r="C123" s="95"/>
      <c r="D123" s="105"/>
      <c r="E123" s="85"/>
      <c r="F123" s="92"/>
      <c r="G123" s="92"/>
    </row>
    <row r="124" spans="1:7" ht="12.75">
      <c r="A124" s="97" t="s">
        <v>54</v>
      </c>
      <c r="B124" s="107">
        <v>65</v>
      </c>
      <c r="C124" s="95"/>
      <c r="D124" s="105"/>
      <c r="E124" s="85"/>
      <c r="F124" s="92"/>
      <c r="G124" s="92"/>
    </row>
    <row r="125" spans="1:7" ht="13.5" thickBot="1">
      <c r="A125" s="108" t="s">
        <v>55</v>
      </c>
      <c r="B125" s="109">
        <v>10</v>
      </c>
      <c r="C125" s="110"/>
      <c r="D125" s="111"/>
      <c r="E125" s="85"/>
      <c r="F125" s="92"/>
      <c r="G125" s="92"/>
    </row>
    <row r="126" spans="1:7" ht="13.5" thickBot="1">
      <c r="A126" s="85"/>
      <c r="B126" s="85"/>
      <c r="C126" s="85"/>
      <c r="D126" s="85"/>
      <c r="E126" s="85"/>
      <c r="F126" s="85"/>
      <c r="G126" s="85"/>
    </row>
    <row r="127" spans="1:7" ht="12.75">
      <c r="A127" s="88" t="s">
        <v>43</v>
      </c>
      <c r="B127" s="89">
        <v>41381</v>
      </c>
      <c r="C127" s="90"/>
      <c r="D127" s="91"/>
      <c r="E127" s="92"/>
      <c r="F127" s="92"/>
      <c r="G127" s="92"/>
    </row>
    <row r="128" spans="1:7" ht="13.5" thickBot="1">
      <c r="A128" s="93" t="s">
        <v>0</v>
      </c>
      <c r="B128" s="94" t="s">
        <v>44</v>
      </c>
      <c r="C128" s="95"/>
      <c r="D128" s="96"/>
      <c r="E128" s="92"/>
      <c r="F128" s="92"/>
      <c r="G128" s="92"/>
    </row>
    <row r="129" spans="1:7" ht="13.5" thickBot="1">
      <c r="A129" s="97" t="s">
        <v>45</v>
      </c>
      <c r="B129" s="98">
        <v>42173</v>
      </c>
      <c r="C129" s="95"/>
      <c r="D129" s="99"/>
      <c r="E129" s="85"/>
      <c r="F129" s="100" t="s">
        <v>46</v>
      </c>
      <c r="G129" s="101" t="s">
        <v>47</v>
      </c>
    </row>
    <row r="130" spans="1:256" ht="13.5" thickBot="1">
      <c r="A130" s="102" t="s">
        <v>48</v>
      </c>
      <c r="B130" s="103">
        <v>24350</v>
      </c>
      <c r="C130" s="94" t="s">
        <v>49</v>
      </c>
      <c r="D130" s="104">
        <v>27.7</v>
      </c>
      <c r="E130" s="85"/>
      <c r="F130" s="115">
        <v>0.6997126436781609</v>
      </c>
      <c r="G130" s="113">
        <v>6.7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2" t="s">
        <v>50</v>
      </c>
      <c r="B131" s="103">
        <v>27850</v>
      </c>
      <c r="C131" s="94" t="s">
        <v>49</v>
      </c>
      <c r="D131" s="104">
        <v>25.1</v>
      </c>
      <c r="E131" s="85"/>
      <c r="F131" s="116">
        <v>0.8002873563218391</v>
      </c>
      <c r="G131" s="104">
        <v>4.1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2" t="s">
        <v>50</v>
      </c>
      <c r="B132" s="103">
        <v>31300</v>
      </c>
      <c r="C132" s="94" t="s">
        <v>49</v>
      </c>
      <c r="D132" s="104">
        <v>22.89</v>
      </c>
      <c r="E132" s="85"/>
      <c r="F132" s="116">
        <v>0.8994252873563219</v>
      </c>
      <c r="G132" s="104">
        <v>1.89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2" t="s">
        <v>50</v>
      </c>
      <c r="B133" s="103">
        <v>33050</v>
      </c>
      <c r="C133" s="94" t="s">
        <v>49</v>
      </c>
      <c r="D133" s="104">
        <v>21.9</v>
      </c>
      <c r="E133" s="85"/>
      <c r="F133" s="116">
        <v>0.9497126436781609</v>
      </c>
      <c r="G133" s="104">
        <v>0.9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2" t="s">
        <v>50</v>
      </c>
      <c r="B134" s="103">
        <v>34800</v>
      </c>
      <c r="C134" s="94" t="s">
        <v>49</v>
      </c>
      <c r="D134" s="104">
        <v>21</v>
      </c>
      <c r="E134" s="85"/>
      <c r="F134" s="116">
        <v>1</v>
      </c>
      <c r="G134" s="104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2" t="s">
        <v>50</v>
      </c>
      <c r="B135" s="103">
        <v>36550</v>
      </c>
      <c r="C135" s="94" t="s">
        <v>49</v>
      </c>
      <c r="D135" s="104">
        <v>20.19</v>
      </c>
      <c r="E135" s="85"/>
      <c r="F135" s="116">
        <v>1.0502873563218391</v>
      </c>
      <c r="G135" s="104">
        <v>-0.81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2" t="s">
        <v>50</v>
      </c>
      <c r="B136" s="103">
        <v>38250</v>
      </c>
      <c r="C136" s="94" t="s">
        <v>49</v>
      </c>
      <c r="D136" s="104">
        <v>19.49</v>
      </c>
      <c r="E136" s="85"/>
      <c r="F136" s="116">
        <v>1.0991379310344827</v>
      </c>
      <c r="G136" s="104">
        <v>-1.51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2" t="s">
        <v>50</v>
      </c>
      <c r="B137" s="103">
        <v>41750</v>
      </c>
      <c r="C137" s="94" t="s">
        <v>49</v>
      </c>
      <c r="D137" s="104">
        <v>18.32</v>
      </c>
      <c r="E137" s="85"/>
      <c r="F137" s="116">
        <v>1.1997126436781609</v>
      </c>
      <c r="G137" s="104">
        <v>-2.68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2" t="s">
        <v>51</v>
      </c>
      <c r="B138" s="103">
        <v>45250</v>
      </c>
      <c r="C138" s="94" t="s">
        <v>49</v>
      </c>
      <c r="D138" s="104">
        <v>17.51</v>
      </c>
      <c r="E138" s="85"/>
      <c r="F138" s="117">
        <v>1.3002873563218391</v>
      </c>
      <c r="G138" s="114">
        <v>-3.49</v>
      </c>
      <c r="IU138" s="41" t="e">
        <f>#REF!-#REF!</f>
        <v>#REF!</v>
      </c>
      <c r="IV138" s="6" t="e">
        <f>IU138=#REF!</f>
        <v>#REF!</v>
      </c>
    </row>
    <row r="139" spans="1:7" ht="12.75">
      <c r="A139" s="97" t="s">
        <v>52</v>
      </c>
      <c r="B139" s="94">
        <v>34800</v>
      </c>
      <c r="C139" s="95"/>
      <c r="D139" s="105"/>
      <c r="E139" s="85"/>
      <c r="F139" s="92"/>
      <c r="G139" s="106">
        <v>10.190000000000001</v>
      </c>
    </row>
    <row r="140" spans="1:7" ht="12.75">
      <c r="A140" s="97" t="s">
        <v>53</v>
      </c>
      <c r="B140" s="107">
        <v>21</v>
      </c>
      <c r="C140" s="95"/>
      <c r="D140" s="105"/>
      <c r="E140" s="85"/>
      <c r="F140" s="92"/>
      <c r="G140" s="92"/>
    </row>
    <row r="141" spans="1:7" ht="12.75">
      <c r="A141" s="97" t="s">
        <v>54</v>
      </c>
      <c r="B141" s="107">
        <v>65</v>
      </c>
      <c r="C141" s="95"/>
      <c r="D141" s="105"/>
      <c r="E141" s="85"/>
      <c r="F141" s="92"/>
      <c r="G141" s="92"/>
    </row>
    <row r="142" spans="1:7" ht="17.25" customHeight="1" thickBot="1">
      <c r="A142" s="108" t="s">
        <v>55</v>
      </c>
      <c r="B142" s="109">
        <v>10</v>
      </c>
      <c r="C142" s="110"/>
      <c r="D142" s="111"/>
      <c r="E142" s="85"/>
      <c r="F142" s="92"/>
      <c r="G142" s="9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8" t="s">
        <v>43</v>
      </c>
      <c r="B144" s="119">
        <v>41381</v>
      </c>
      <c r="C144" s="120"/>
      <c r="D144" s="121"/>
    </row>
    <row r="145" spans="1:4" ht="13.5" thickBot="1">
      <c r="A145" s="122" t="s">
        <v>0</v>
      </c>
      <c r="B145" s="123" t="s">
        <v>44</v>
      </c>
      <c r="C145" s="124"/>
      <c r="D145" s="125"/>
    </row>
    <row r="146" spans="1:256" ht="13.5" thickBot="1">
      <c r="A146" s="126" t="s">
        <v>45</v>
      </c>
      <c r="B146" s="127">
        <v>42719</v>
      </c>
      <c r="C146" s="124"/>
      <c r="D146" s="128"/>
      <c r="E146"/>
      <c r="F146" s="129" t="s">
        <v>46</v>
      </c>
      <c r="G146" s="130" t="s">
        <v>47</v>
      </c>
      <c r="H146" s="17"/>
      <c r="IU146" s="41">
        <f aca="true" t="shared" si="9" ref="IU146:IU154">D181-$D$185</f>
        <v>9.29</v>
      </c>
      <c r="IV146" s="6" t="b">
        <f aca="true" t="shared" si="10" ref="IV146:IV154">IU146=G181</f>
        <v>1</v>
      </c>
    </row>
    <row r="147" spans="1:256" ht="13.5" thickBot="1">
      <c r="A147" s="131" t="s">
        <v>48</v>
      </c>
      <c r="B147" s="132">
        <v>24700</v>
      </c>
      <c r="C147" s="123" t="s">
        <v>49</v>
      </c>
      <c r="D147" s="133">
        <v>28.81</v>
      </c>
      <c r="E147"/>
      <c r="F147" s="134">
        <v>0.700709219858156</v>
      </c>
      <c r="G147" s="135">
        <v>5.81</v>
      </c>
      <c r="H147" s="17"/>
      <c r="IU147" s="41">
        <f t="shared" si="9"/>
        <v>5.780000000000001</v>
      </c>
      <c r="IV147" s="6" t="b">
        <f t="shared" si="10"/>
        <v>1</v>
      </c>
    </row>
    <row r="148" spans="1:256" ht="13.5" thickBot="1">
      <c r="A148" s="131" t="s">
        <v>50</v>
      </c>
      <c r="B148" s="132">
        <v>28200</v>
      </c>
      <c r="C148" s="123" t="s">
        <v>49</v>
      </c>
      <c r="D148" s="133">
        <v>26.52</v>
      </c>
      <c r="E148"/>
      <c r="F148" s="136">
        <v>0.8</v>
      </c>
      <c r="G148" s="133">
        <v>3.52</v>
      </c>
      <c r="H148" s="17"/>
      <c r="IU148" s="41">
        <f t="shared" si="9"/>
        <v>2.620000000000001</v>
      </c>
      <c r="IV148" s="6" t="b">
        <f t="shared" si="10"/>
        <v>1</v>
      </c>
    </row>
    <row r="149" spans="1:256" ht="13.5" thickBot="1">
      <c r="A149" s="131" t="s">
        <v>50</v>
      </c>
      <c r="B149" s="132">
        <v>31750</v>
      </c>
      <c r="C149" s="123" t="s">
        <v>49</v>
      </c>
      <c r="D149" s="133">
        <v>24.57</v>
      </c>
      <c r="E149"/>
      <c r="F149" s="136">
        <v>0.900709219858156</v>
      </c>
      <c r="G149" s="133">
        <v>1.57</v>
      </c>
      <c r="H149" s="17"/>
      <c r="IU149" s="41">
        <f t="shared" si="9"/>
        <v>1.2699999999999996</v>
      </c>
      <c r="IV149" s="6" t="b">
        <f t="shared" si="10"/>
        <v>1</v>
      </c>
    </row>
    <row r="150" spans="1:256" ht="13.5" thickBot="1">
      <c r="A150" s="131" t="s">
        <v>50</v>
      </c>
      <c r="B150" s="132">
        <v>33500</v>
      </c>
      <c r="C150" s="123" t="s">
        <v>49</v>
      </c>
      <c r="D150" s="133">
        <v>23.74</v>
      </c>
      <c r="E150"/>
      <c r="F150" s="136">
        <v>0.950354609929078</v>
      </c>
      <c r="G150" s="133">
        <v>0.74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31" t="s">
        <v>50</v>
      </c>
      <c r="B151" s="132">
        <v>35250</v>
      </c>
      <c r="C151" s="123" t="s">
        <v>49</v>
      </c>
      <c r="D151" s="133">
        <v>23</v>
      </c>
      <c r="E151"/>
      <c r="F151" s="136">
        <v>1</v>
      </c>
      <c r="G151" s="133">
        <v>0</v>
      </c>
      <c r="H151" s="17"/>
      <c r="IU151" s="41">
        <f t="shared" si="9"/>
        <v>-1.3599999999999994</v>
      </c>
      <c r="IV151" s="6" t="b">
        <f t="shared" si="10"/>
        <v>1</v>
      </c>
    </row>
    <row r="152" spans="1:256" ht="13.5" thickBot="1">
      <c r="A152" s="131" t="s">
        <v>50</v>
      </c>
      <c r="B152" s="132">
        <v>37050</v>
      </c>
      <c r="C152" s="123" t="s">
        <v>49</v>
      </c>
      <c r="D152" s="133">
        <v>22.33</v>
      </c>
      <c r="E152"/>
      <c r="F152" s="136">
        <v>1.0510638297872341</v>
      </c>
      <c r="G152" s="133">
        <v>-0.67</v>
      </c>
      <c r="H152" s="17"/>
      <c r="IU152" s="41">
        <f t="shared" si="9"/>
        <v>-2.460000000000001</v>
      </c>
      <c r="IV152" s="6" t="b">
        <f t="shared" si="10"/>
        <v>1</v>
      </c>
    </row>
    <row r="153" spans="1:256" ht="13.5" thickBot="1">
      <c r="A153" s="131" t="s">
        <v>50</v>
      </c>
      <c r="B153" s="132">
        <v>38800</v>
      </c>
      <c r="C153" s="123" t="s">
        <v>49</v>
      </c>
      <c r="D153" s="133">
        <v>21.77</v>
      </c>
      <c r="E153"/>
      <c r="F153" s="136">
        <v>1.100709219858156</v>
      </c>
      <c r="G153" s="133">
        <v>-1.23</v>
      </c>
      <c r="H153" s="17"/>
      <c r="IU153" s="41">
        <f t="shared" si="9"/>
        <v>-4.57</v>
      </c>
      <c r="IV153" s="6" t="b">
        <f t="shared" si="10"/>
        <v>1</v>
      </c>
    </row>
    <row r="154" spans="1:256" ht="12.75">
      <c r="A154" s="131" t="s">
        <v>50</v>
      </c>
      <c r="B154" s="132">
        <v>42350</v>
      </c>
      <c r="C154" s="123" t="s">
        <v>49</v>
      </c>
      <c r="D154" s="133">
        <v>20.91</v>
      </c>
      <c r="E154"/>
      <c r="F154" s="136">
        <v>1.2014184397163121</v>
      </c>
      <c r="G154" s="133">
        <v>-2.09</v>
      </c>
      <c r="H154" s="17"/>
      <c r="IU154" s="41">
        <f t="shared" si="9"/>
        <v>-6.3100000000000005</v>
      </c>
      <c r="IV154" s="6" t="b">
        <f t="shared" si="10"/>
        <v>1</v>
      </c>
    </row>
    <row r="155" spans="1:7" ht="13.5" thickBot="1">
      <c r="A155" s="131" t="s">
        <v>51</v>
      </c>
      <c r="B155" s="132">
        <v>45850</v>
      </c>
      <c r="C155" s="123" t="s">
        <v>49</v>
      </c>
      <c r="D155" s="133">
        <v>20.42</v>
      </c>
      <c r="E155"/>
      <c r="F155" s="137">
        <v>1.300709219858156</v>
      </c>
      <c r="G155" s="138">
        <v>-2.58</v>
      </c>
    </row>
    <row r="156" spans="1:7" ht="12.75">
      <c r="A156" s="126" t="s">
        <v>52</v>
      </c>
      <c r="B156" s="123">
        <v>35250</v>
      </c>
      <c r="C156" s="124"/>
      <c r="D156" s="139"/>
      <c r="E156"/>
      <c r="G156" s="17">
        <v>8.39</v>
      </c>
    </row>
    <row r="157" spans="1:5" ht="12.75">
      <c r="A157" s="126" t="s">
        <v>53</v>
      </c>
      <c r="B157" s="140">
        <v>23</v>
      </c>
      <c r="C157" s="124"/>
      <c r="D157" s="139"/>
      <c r="E157"/>
    </row>
    <row r="158" spans="1:5" ht="12.75">
      <c r="A158" s="126" t="s">
        <v>54</v>
      </c>
      <c r="B158" s="140">
        <v>65</v>
      </c>
      <c r="C158" s="124"/>
      <c r="D158" s="139"/>
      <c r="E158"/>
    </row>
    <row r="159" spans="1:5" ht="13.5" thickBot="1">
      <c r="A159" s="141" t="s">
        <v>55</v>
      </c>
      <c r="B159" s="142">
        <v>10</v>
      </c>
      <c r="C159" s="143"/>
      <c r="D159" s="144"/>
      <c r="E159"/>
    </row>
    <row r="160" spans="1:4" ht="13.5" thickBot="1">
      <c r="A160" s="11"/>
      <c r="B160" s="12"/>
      <c r="C160" s="11"/>
      <c r="D160" s="13"/>
    </row>
    <row r="161" spans="1:4" ht="12.75">
      <c r="A161" s="118" t="s">
        <v>43</v>
      </c>
      <c r="B161" s="119">
        <v>41381</v>
      </c>
      <c r="C161" s="120"/>
      <c r="D161" s="121"/>
    </row>
    <row r="162" spans="1:4" ht="13.5" thickBot="1">
      <c r="A162" s="122" t="s">
        <v>0</v>
      </c>
      <c r="B162" s="123" t="s">
        <v>30</v>
      </c>
      <c r="C162" s="124"/>
      <c r="D162" s="125"/>
    </row>
    <row r="163" spans="1:256" ht="13.5" thickBot="1">
      <c r="A163" s="126" t="s">
        <v>45</v>
      </c>
      <c r="B163" s="127">
        <v>41445</v>
      </c>
      <c r="C163" s="124"/>
      <c r="D163" s="128"/>
      <c r="E163"/>
      <c r="F163" s="129" t="s">
        <v>46</v>
      </c>
      <c r="G163" s="130" t="s">
        <v>47</v>
      </c>
      <c r="IU163" s="41">
        <f aca="true" t="shared" si="11" ref="IU163:IU171">D198-$D$202</f>
        <v>8.350000000000001</v>
      </c>
      <c r="IV163" s="6" t="b">
        <f aca="true" t="shared" si="12" ref="IV163:IV171">IU163=G198</f>
        <v>1</v>
      </c>
    </row>
    <row r="164" spans="1:256" ht="13.5" thickBot="1">
      <c r="A164" s="131" t="s">
        <v>48</v>
      </c>
      <c r="B164" s="132">
        <v>5150</v>
      </c>
      <c r="C164" s="123" t="s">
        <v>49</v>
      </c>
      <c r="D164" s="133">
        <v>25.77</v>
      </c>
      <c r="E164"/>
      <c r="F164" s="134">
        <v>0.7006802721088435</v>
      </c>
      <c r="G164" s="135">
        <v>11.02</v>
      </c>
      <c r="IU164" s="41">
        <f t="shared" si="11"/>
        <v>5.16</v>
      </c>
      <c r="IV164" s="6" t="b">
        <f t="shared" si="12"/>
        <v>1</v>
      </c>
    </row>
    <row r="165" spans="1:256" ht="13.5" thickBot="1">
      <c r="A165" s="131" t="s">
        <v>50</v>
      </c>
      <c r="B165" s="132">
        <v>5900</v>
      </c>
      <c r="C165" s="123" t="s">
        <v>49</v>
      </c>
      <c r="D165" s="133">
        <v>21.67</v>
      </c>
      <c r="E165"/>
      <c r="F165" s="136">
        <v>0.8027210884353742</v>
      </c>
      <c r="G165" s="133">
        <v>6.92</v>
      </c>
      <c r="IU165" s="41">
        <f t="shared" si="11"/>
        <v>2.3299999999999983</v>
      </c>
      <c r="IV165" s="6" t="b">
        <f t="shared" si="12"/>
        <v>1</v>
      </c>
    </row>
    <row r="166" spans="1:256" ht="13.5" thickBot="1">
      <c r="A166" s="131" t="s">
        <v>50</v>
      </c>
      <c r="B166" s="132">
        <v>6650</v>
      </c>
      <c r="C166" s="123" t="s">
        <v>49</v>
      </c>
      <c r="D166" s="133">
        <v>17.93</v>
      </c>
      <c r="E166"/>
      <c r="F166" s="136">
        <v>0.9047619047619048</v>
      </c>
      <c r="G166" s="133">
        <v>3.18</v>
      </c>
      <c r="IU166" s="41">
        <f t="shared" si="11"/>
        <v>1.120000000000001</v>
      </c>
      <c r="IV166" s="6" t="b">
        <f t="shared" si="12"/>
        <v>1</v>
      </c>
    </row>
    <row r="167" spans="1:256" ht="13.5" thickBot="1">
      <c r="A167" s="131" t="s">
        <v>50</v>
      </c>
      <c r="B167" s="132">
        <v>7000</v>
      </c>
      <c r="C167" s="123" t="s">
        <v>49</v>
      </c>
      <c r="D167" s="133">
        <v>16.3</v>
      </c>
      <c r="E167"/>
      <c r="F167" s="136">
        <v>0.9523809523809523</v>
      </c>
      <c r="G167" s="133">
        <v>1.55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31" t="s">
        <v>50</v>
      </c>
      <c r="B168" s="132">
        <v>7350</v>
      </c>
      <c r="C168" s="123" t="s">
        <v>49</v>
      </c>
      <c r="D168" s="133">
        <v>14.75</v>
      </c>
      <c r="E168"/>
      <c r="F168" s="136">
        <v>1</v>
      </c>
      <c r="G168" s="133">
        <v>0</v>
      </c>
      <c r="IU168" s="41">
        <f t="shared" si="11"/>
        <v>-1.1899999999999995</v>
      </c>
      <c r="IV168" s="6" t="b">
        <f t="shared" si="12"/>
        <v>1</v>
      </c>
    </row>
    <row r="169" spans="1:256" ht="13.5" thickBot="1">
      <c r="A169" s="131" t="s">
        <v>50</v>
      </c>
      <c r="B169" s="132">
        <v>7750</v>
      </c>
      <c r="C169" s="123" t="s">
        <v>49</v>
      </c>
      <c r="D169" s="133">
        <v>13.07</v>
      </c>
      <c r="E169"/>
      <c r="F169" s="136">
        <v>1.054421768707483</v>
      </c>
      <c r="G169" s="133">
        <v>-1.68</v>
      </c>
      <c r="IU169" s="41">
        <f t="shared" si="11"/>
        <v>-2.1500000000000004</v>
      </c>
      <c r="IV169" s="6" t="b">
        <f t="shared" si="12"/>
        <v>1</v>
      </c>
    </row>
    <row r="170" spans="1:256" ht="13.5" thickBot="1">
      <c r="A170" s="131" t="s">
        <v>50</v>
      </c>
      <c r="B170" s="132">
        <v>8100</v>
      </c>
      <c r="C170" s="123" t="s">
        <v>49</v>
      </c>
      <c r="D170" s="133">
        <v>11.68</v>
      </c>
      <c r="E170"/>
      <c r="F170" s="136">
        <v>1.1020408163265305</v>
      </c>
      <c r="G170" s="133">
        <v>-3.07</v>
      </c>
      <c r="IU170" s="41">
        <f t="shared" si="11"/>
        <v>-3.9399999999999995</v>
      </c>
      <c r="IV170" s="6" t="b">
        <f t="shared" si="12"/>
        <v>1</v>
      </c>
    </row>
    <row r="171" spans="1:256" ht="12.75">
      <c r="A171" s="131" t="s">
        <v>50</v>
      </c>
      <c r="B171" s="132">
        <v>8850</v>
      </c>
      <c r="C171" s="123" t="s">
        <v>49</v>
      </c>
      <c r="D171" s="133">
        <v>8.97</v>
      </c>
      <c r="E171"/>
      <c r="F171" s="136">
        <v>1.2040816326530612</v>
      </c>
      <c r="G171" s="133">
        <v>-5.78</v>
      </c>
      <c r="IU171" s="41">
        <f t="shared" si="11"/>
        <v>-5.369999999999999</v>
      </c>
      <c r="IV171" s="6" t="b">
        <f t="shared" si="12"/>
        <v>1</v>
      </c>
    </row>
    <row r="172" spans="1:7" ht="13.5" thickBot="1">
      <c r="A172" s="131" t="s">
        <v>51</v>
      </c>
      <c r="B172" s="132">
        <v>9550</v>
      </c>
      <c r="C172" s="123" t="s">
        <v>49</v>
      </c>
      <c r="D172" s="133">
        <v>6.75</v>
      </c>
      <c r="E172"/>
      <c r="F172" s="137">
        <v>1.2993197278911566</v>
      </c>
      <c r="G172" s="138">
        <v>-8</v>
      </c>
    </row>
    <row r="173" spans="1:7" ht="12.75">
      <c r="A173" s="126" t="s">
        <v>52</v>
      </c>
      <c r="B173" s="123">
        <v>7350</v>
      </c>
      <c r="C173" s="124"/>
      <c r="D173" s="139"/>
      <c r="E173"/>
      <c r="G173" s="17">
        <v>19.02</v>
      </c>
    </row>
    <row r="174" spans="1:5" ht="12.75">
      <c r="A174" s="126" t="s">
        <v>53</v>
      </c>
      <c r="B174" s="140">
        <v>14.75</v>
      </c>
      <c r="C174" s="124"/>
      <c r="D174" s="139"/>
      <c r="E174"/>
    </row>
    <row r="175" spans="1:5" ht="12.75">
      <c r="A175" s="126" t="s">
        <v>54</v>
      </c>
      <c r="B175" s="140">
        <v>65</v>
      </c>
      <c r="C175" s="124"/>
      <c r="D175" s="139"/>
      <c r="E175"/>
    </row>
    <row r="176" spans="1:5" ht="13.5" thickBot="1">
      <c r="A176" s="141" t="s">
        <v>55</v>
      </c>
      <c r="B176" s="142">
        <v>10</v>
      </c>
      <c r="C176" s="143"/>
      <c r="D176" s="144"/>
      <c r="E176"/>
    </row>
    <row r="177" spans="1:4" ht="13.5" thickBot="1">
      <c r="A177" s="11"/>
      <c r="B177" s="12"/>
      <c r="C177" s="11"/>
      <c r="D177" s="13"/>
    </row>
    <row r="178" spans="1:4" ht="12.75">
      <c r="A178" s="118" t="s">
        <v>43</v>
      </c>
      <c r="B178" s="119">
        <v>41381</v>
      </c>
      <c r="C178" s="120"/>
      <c r="D178" s="121"/>
    </row>
    <row r="179" spans="1:4" ht="13.5" thickBot="1">
      <c r="A179" s="122" t="s">
        <v>0</v>
      </c>
      <c r="B179" s="123" t="s">
        <v>30</v>
      </c>
      <c r="C179" s="124"/>
      <c r="D179" s="125"/>
    </row>
    <row r="180" spans="1:7" ht="13.5" thickBot="1">
      <c r="A180" s="126" t="s">
        <v>45</v>
      </c>
      <c r="B180" s="127">
        <v>41536</v>
      </c>
      <c r="C180" s="124"/>
      <c r="D180" s="128"/>
      <c r="E180"/>
      <c r="F180" s="129" t="s">
        <v>46</v>
      </c>
      <c r="G180" s="130" t="s">
        <v>47</v>
      </c>
    </row>
    <row r="181" spans="1:7" ht="12.75">
      <c r="A181" s="131" t="s">
        <v>48</v>
      </c>
      <c r="B181" s="132">
        <v>5150</v>
      </c>
      <c r="C181" s="123" t="s">
        <v>49</v>
      </c>
      <c r="D181" s="133">
        <v>24.29</v>
      </c>
      <c r="E181"/>
      <c r="F181" s="134">
        <v>0.7006802721088435</v>
      </c>
      <c r="G181" s="135">
        <v>9.29</v>
      </c>
    </row>
    <row r="182" spans="1:7" ht="12.75">
      <c r="A182" s="131" t="s">
        <v>50</v>
      </c>
      <c r="B182" s="132">
        <v>5900</v>
      </c>
      <c r="C182" s="123" t="s">
        <v>49</v>
      </c>
      <c r="D182" s="133">
        <v>20.78</v>
      </c>
      <c r="E182"/>
      <c r="F182" s="136">
        <v>0.8027210884353742</v>
      </c>
      <c r="G182" s="133">
        <v>5.78</v>
      </c>
    </row>
    <row r="183" spans="1:7" ht="12.75">
      <c r="A183" s="131" t="s">
        <v>50</v>
      </c>
      <c r="B183" s="132">
        <v>6650</v>
      </c>
      <c r="C183" s="123" t="s">
        <v>49</v>
      </c>
      <c r="D183" s="133">
        <v>17.62</v>
      </c>
      <c r="E183"/>
      <c r="F183" s="136">
        <v>0.9047619047619048</v>
      </c>
      <c r="G183" s="133">
        <v>2.62</v>
      </c>
    </row>
    <row r="184" spans="1:7" ht="12.75">
      <c r="A184" s="131" t="s">
        <v>50</v>
      </c>
      <c r="B184" s="132">
        <v>7000</v>
      </c>
      <c r="C184" s="123" t="s">
        <v>49</v>
      </c>
      <c r="D184" s="133">
        <v>16.27</v>
      </c>
      <c r="E184"/>
      <c r="F184" s="136">
        <v>0.9523809523809523</v>
      </c>
      <c r="G184" s="133">
        <v>1.27</v>
      </c>
    </row>
    <row r="185" spans="1:7" ht="12.75">
      <c r="A185" s="131" t="s">
        <v>50</v>
      </c>
      <c r="B185" s="132">
        <v>7350</v>
      </c>
      <c r="C185" s="123" t="s">
        <v>49</v>
      </c>
      <c r="D185" s="133">
        <v>15</v>
      </c>
      <c r="E185"/>
      <c r="F185" s="136">
        <v>1</v>
      </c>
      <c r="G185" s="133">
        <v>0</v>
      </c>
    </row>
    <row r="186" spans="1:7" ht="12.75">
      <c r="A186" s="131" t="s">
        <v>50</v>
      </c>
      <c r="B186" s="132">
        <v>7750</v>
      </c>
      <c r="C186" s="123" t="s">
        <v>49</v>
      </c>
      <c r="D186" s="133">
        <v>13.64</v>
      </c>
      <c r="E186"/>
      <c r="F186" s="136">
        <v>1.054421768707483</v>
      </c>
      <c r="G186" s="133">
        <v>-1.36</v>
      </c>
    </row>
    <row r="187" spans="1:7" ht="12.75">
      <c r="A187" s="131" t="s">
        <v>50</v>
      </c>
      <c r="B187" s="132">
        <v>8100</v>
      </c>
      <c r="C187" s="123" t="s">
        <v>49</v>
      </c>
      <c r="D187" s="133">
        <v>12.54</v>
      </c>
      <c r="E187"/>
      <c r="F187" s="136">
        <v>1.1020408163265305</v>
      </c>
      <c r="G187" s="133">
        <v>-2.46</v>
      </c>
    </row>
    <row r="188" spans="1:7" ht="12.75">
      <c r="A188" s="131" t="s">
        <v>50</v>
      </c>
      <c r="B188" s="132">
        <v>8850</v>
      </c>
      <c r="C188" s="123" t="s">
        <v>49</v>
      </c>
      <c r="D188" s="133">
        <v>10.43</v>
      </c>
      <c r="E188"/>
      <c r="F188" s="136">
        <v>1.2040816326530612</v>
      </c>
      <c r="G188" s="133">
        <v>-4.57</v>
      </c>
    </row>
    <row r="189" spans="1:7" ht="13.5" thickBot="1">
      <c r="A189" s="131" t="s">
        <v>51</v>
      </c>
      <c r="B189" s="132">
        <v>9600</v>
      </c>
      <c r="C189" s="123" t="s">
        <v>49</v>
      </c>
      <c r="D189" s="133">
        <v>8.69</v>
      </c>
      <c r="E189"/>
      <c r="F189" s="137">
        <v>1.3061224489795917</v>
      </c>
      <c r="G189" s="138">
        <v>-6.31</v>
      </c>
    </row>
    <row r="190" spans="1:7" ht="12.75">
      <c r="A190" s="126" t="s">
        <v>52</v>
      </c>
      <c r="B190" s="123">
        <v>7350</v>
      </c>
      <c r="C190" s="124"/>
      <c r="D190" s="139"/>
      <c r="E190"/>
      <c r="G190" s="17">
        <v>15.599999999999998</v>
      </c>
    </row>
    <row r="191" spans="1:5" ht="12.75">
      <c r="A191" s="126" t="s">
        <v>53</v>
      </c>
      <c r="B191" s="140">
        <v>15</v>
      </c>
      <c r="C191" s="124"/>
      <c r="D191" s="139"/>
      <c r="E191"/>
    </row>
    <row r="192" spans="1:5" ht="12.75">
      <c r="A192" s="126" t="s">
        <v>54</v>
      </c>
      <c r="B192" s="140">
        <v>65</v>
      </c>
      <c r="C192" s="124"/>
      <c r="D192" s="139"/>
      <c r="E192"/>
    </row>
    <row r="193" spans="1:5" ht="13.5" thickBot="1">
      <c r="A193" s="141" t="s">
        <v>55</v>
      </c>
      <c r="B193" s="142">
        <v>10</v>
      </c>
      <c r="C193" s="143"/>
      <c r="D193" s="14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8" t="s">
        <v>43</v>
      </c>
      <c r="B195" s="119">
        <v>41381</v>
      </c>
      <c r="C195" s="120"/>
      <c r="D195" s="121"/>
    </row>
    <row r="196" spans="1:4" ht="13.5" thickBot="1">
      <c r="A196" s="122" t="s">
        <v>0</v>
      </c>
      <c r="B196" s="123" t="s">
        <v>30</v>
      </c>
      <c r="C196" s="124"/>
      <c r="D196" s="125"/>
    </row>
    <row r="197" spans="1:7" ht="13.5" thickBot="1">
      <c r="A197" s="126" t="s">
        <v>45</v>
      </c>
      <c r="B197" s="127">
        <v>41627</v>
      </c>
      <c r="C197" s="124"/>
      <c r="D197" s="128"/>
      <c r="E197"/>
      <c r="F197" s="129" t="s">
        <v>46</v>
      </c>
      <c r="G197" s="130" t="s">
        <v>47</v>
      </c>
    </row>
    <row r="198" spans="1:7" ht="12.75">
      <c r="A198" s="131" t="s">
        <v>48</v>
      </c>
      <c r="B198" s="132">
        <v>5200</v>
      </c>
      <c r="C198" s="123" t="s">
        <v>49</v>
      </c>
      <c r="D198" s="133">
        <v>23.35</v>
      </c>
      <c r="E198"/>
      <c r="F198" s="134">
        <v>0.7027027027027027</v>
      </c>
      <c r="G198" s="135">
        <v>8.35</v>
      </c>
    </row>
    <row r="199" spans="1:7" ht="12.75">
      <c r="A199" s="131" t="s">
        <v>50</v>
      </c>
      <c r="B199" s="132">
        <v>5950</v>
      </c>
      <c r="C199" s="123" t="s">
        <v>49</v>
      </c>
      <c r="D199" s="133">
        <v>20.16</v>
      </c>
      <c r="E199"/>
      <c r="F199" s="136">
        <v>0.8040540540540541</v>
      </c>
      <c r="G199" s="133">
        <v>5.16</v>
      </c>
    </row>
    <row r="200" spans="1:7" ht="12.75">
      <c r="A200" s="131" t="s">
        <v>50</v>
      </c>
      <c r="B200" s="132">
        <v>6700</v>
      </c>
      <c r="C200" s="123" t="s">
        <v>49</v>
      </c>
      <c r="D200" s="133">
        <v>17.33</v>
      </c>
      <c r="E200"/>
      <c r="F200" s="136">
        <v>0.9054054054054054</v>
      </c>
      <c r="G200" s="133">
        <v>2.33</v>
      </c>
    </row>
    <row r="201" spans="1:7" ht="12.75">
      <c r="A201" s="131" t="s">
        <v>50</v>
      </c>
      <c r="B201" s="132">
        <v>7050</v>
      </c>
      <c r="C201" s="123" t="s">
        <v>49</v>
      </c>
      <c r="D201" s="133">
        <v>16.12</v>
      </c>
      <c r="E201"/>
      <c r="F201" s="136">
        <v>0.9527027027027027</v>
      </c>
      <c r="G201" s="133">
        <v>1.12</v>
      </c>
    </row>
    <row r="202" spans="1:7" ht="12.75">
      <c r="A202" s="131" t="s">
        <v>50</v>
      </c>
      <c r="B202" s="132">
        <v>7400</v>
      </c>
      <c r="C202" s="123" t="s">
        <v>49</v>
      </c>
      <c r="D202" s="133">
        <v>15</v>
      </c>
      <c r="E202"/>
      <c r="F202" s="136">
        <v>1</v>
      </c>
      <c r="G202" s="133">
        <v>0</v>
      </c>
    </row>
    <row r="203" spans="1:7" ht="12.75">
      <c r="A203" s="131" t="s">
        <v>50</v>
      </c>
      <c r="B203" s="132">
        <v>7800</v>
      </c>
      <c r="C203" s="123" t="s">
        <v>49</v>
      </c>
      <c r="D203" s="133">
        <v>13.81</v>
      </c>
      <c r="E203"/>
      <c r="F203" s="136">
        <v>1.054054054054054</v>
      </c>
      <c r="G203" s="133">
        <v>-1.19</v>
      </c>
    </row>
    <row r="204" spans="1:7" ht="12.75">
      <c r="A204" s="131" t="s">
        <v>50</v>
      </c>
      <c r="B204" s="132">
        <v>8150</v>
      </c>
      <c r="C204" s="123" t="s">
        <v>49</v>
      </c>
      <c r="D204" s="133">
        <v>12.85</v>
      </c>
      <c r="E204"/>
      <c r="F204" s="136">
        <v>1.1013513513513513</v>
      </c>
      <c r="G204" s="133">
        <v>-2.15</v>
      </c>
    </row>
    <row r="205" spans="1:7" ht="12.75">
      <c r="A205" s="131" t="s">
        <v>50</v>
      </c>
      <c r="B205" s="132">
        <v>8900</v>
      </c>
      <c r="C205" s="123" t="s">
        <v>49</v>
      </c>
      <c r="D205" s="133">
        <v>11.06</v>
      </c>
      <c r="E205"/>
      <c r="F205" s="136">
        <v>1.2027027027027026</v>
      </c>
      <c r="G205" s="133">
        <v>-3.94</v>
      </c>
    </row>
    <row r="206" spans="1:7" ht="13.5" thickBot="1">
      <c r="A206" s="131" t="s">
        <v>51</v>
      </c>
      <c r="B206" s="132">
        <v>9650</v>
      </c>
      <c r="C206" s="123" t="s">
        <v>49</v>
      </c>
      <c r="D206" s="133">
        <v>9.63</v>
      </c>
      <c r="E206"/>
      <c r="F206" s="137">
        <v>1.304054054054054</v>
      </c>
      <c r="G206" s="138">
        <v>-5.37</v>
      </c>
    </row>
    <row r="207" spans="1:7" ht="12.75">
      <c r="A207" s="126" t="s">
        <v>52</v>
      </c>
      <c r="B207" s="123">
        <v>7400</v>
      </c>
      <c r="C207" s="124"/>
      <c r="D207" s="139"/>
      <c r="E207"/>
      <c r="G207" s="17">
        <v>13.719999999999999</v>
      </c>
    </row>
    <row r="208" spans="1:5" ht="12.75">
      <c r="A208" s="126" t="s">
        <v>53</v>
      </c>
      <c r="B208" s="140">
        <v>15</v>
      </c>
      <c r="C208" s="124"/>
      <c r="D208" s="139"/>
      <c r="E208"/>
    </row>
    <row r="209" spans="1:5" ht="12.75">
      <c r="A209" s="126" t="s">
        <v>54</v>
      </c>
      <c r="B209" s="140">
        <v>65</v>
      </c>
      <c r="C209" s="124"/>
      <c r="D209" s="139"/>
      <c r="E209"/>
    </row>
    <row r="210" spans="1:5" ht="13.5" thickBot="1">
      <c r="A210" s="141" t="s">
        <v>55</v>
      </c>
      <c r="B210" s="142">
        <v>10</v>
      </c>
      <c r="C210" s="143"/>
      <c r="D210" s="14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8" t="s">
        <v>43</v>
      </c>
      <c r="B212" s="119">
        <v>41381</v>
      </c>
      <c r="C212" s="120"/>
      <c r="D212" s="121"/>
    </row>
    <row r="213" spans="1:4" ht="13.5" thickBot="1">
      <c r="A213" s="122" t="s">
        <v>0</v>
      </c>
      <c r="B213" s="123" t="s">
        <v>30</v>
      </c>
      <c r="C213" s="124"/>
      <c r="D213" s="125"/>
    </row>
    <row r="214" spans="1:7" ht="13.5" thickBot="1">
      <c r="A214" s="126" t="s">
        <v>45</v>
      </c>
      <c r="B214" s="127">
        <v>41718</v>
      </c>
      <c r="C214" s="124"/>
      <c r="D214" s="128"/>
      <c r="E214"/>
      <c r="F214" s="129" t="s">
        <v>46</v>
      </c>
      <c r="G214" s="130" t="s">
        <v>47</v>
      </c>
    </row>
    <row r="215" spans="1:7" ht="12.75">
      <c r="A215" s="131" t="s">
        <v>48</v>
      </c>
      <c r="B215" s="132">
        <v>5200</v>
      </c>
      <c r="C215" s="123" t="s">
        <v>49</v>
      </c>
      <c r="D215" s="133">
        <v>23.68</v>
      </c>
      <c r="E215"/>
      <c r="F215" s="134">
        <v>0.697986577181208</v>
      </c>
      <c r="G215" s="135">
        <v>7.93</v>
      </c>
    </row>
    <row r="216" spans="1:7" ht="12.75">
      <c r="A216" s="131" t="s">
        <v>50</v>
      </c>
      <c r="B216" s="132">
        <v>5950</v>
      </c>
      <c r="C216" s="123" t="s">
        <v>49</v>
      </c>
      <c r="D216" s="133">
        <v>20.68</v>
      </c>
      <c r="E216"/>
      <c r="F216" s="136">
        <v>0.7986577181208053</v>
      </c>
      <c r="G216" s="133">
        <v>4.93</v>
      </c>
    </row>
    <row r="217" spans="1:7" ht="12.75">
      <c r="A217" s="131" t="s">
        <v>50</v>
      </c>
      <c r="B217" s="132">
        <v>6700</v>
      </c>
      <c r="C217" s="123" t="s">
        <v>49</v>
      </c>
      <c r="D217" s="133">
        <v>18.04</v>
      </c>
      <c r="E217"/>
      <c r="F217" s="136">
        <v>0.8993288590604027</v>
      </c>
      <c r="G217" s="133">
        <v>2.29</v>
      </c>
    </row>
    <row r="218" spans="1:7" ht="12.75">
      <c r="A218" s="131" t="s">
        <v>50</v>
      </c>
      <c r="B218" s="132">
        <v>7050</v>
      </c>
      <c r="C218" s="123" t="s">
        <v>49</v>
      </c>
      <c r="D218" s="133">
        <v>16.93</v>
      </c>
      <c r="E218"/>
      <c r="F218" s="136">
        <v>0.9463087248322147</v>
      </c>
      <c r="G218" s="133">
        <v>1.18</v>
      </c>
    </row>
    <row r="219" spans="1:7" ht="12.75">
      <c r="A219" s="131" t="s">
        <v>50</v>
      </c>
      <c r="B219" s="132">
        <v>7450</v>
      </c>
      <c r="C219" s="123" t="s">
        <v>49</v>
      </c>
      <c r="D219" s="133">
        <v>15.75</v>
      </c>
      <c r="E219"/>
      <c r="F219" s="136">
        <v>1</v>
      </c>
      <c r="G219" s="133">
        <v>0</v>
      </c>
    </row>
    <row r="220" spans="1:7" ht="12.75">
      <c r="A220" s="131" t="s">
        <v>50</v>
      </c>
      <c r="B220" s="132">
        <v>7800</v>
      </c>
      <c r="C220" s="123" t="s">
        <v>49</v>
      </c>
      <c r="D220" s="133">
        <v>14.8</v>
      </c>
      <c r="E220"/>
      <c r="F220" s="136">
        <v>1.0469798657718121</v>
      </c>
      <c r="G220" s="133">
        <v>-0.95</v>
      </c>
    </row>
    <row r="221" spans="1:7" ht="12.75">
      <c r="A221" s="131" t="s">
        <v>50</v>
      </c>
      <c r="B221" s="132">
        <v>8150</v>
      </c>
      <c r="C221" s="123" t="s">
        <v>49</v>
      </c>
      <c r="D221" s="133">
        <v>13.93</v>
      </c>
      <c r="E221"/>
      <c r="F221" s="136">
        <v>1.0939597315436242</v>
      </c>
      <c r="G221" s="133">
        <v>-1.82</v>
      </c>
    </row>
    <row r="222" spans="1:7" ht="12.75">
      <c r="A222" s="131" t="s">
        <v>50</v>
      </c>
      <c r="B222" s="132">
        <v>8900</v>
      </c>
      <c r="C222" s="123" t="s">
        <v>49</v>
      </c>
      <c r="D222" s="133">
        <v>12.33</v>
      </c>
      <c r="E222"/>
      <c r="F222" s="136">
        <v>1.1946308724832215</v>
      </c>
      <c r="G222" s="133">
        <v>-3.42</v>
      </c>
    </row>
    <row r="223" spans="1:7" ht="13.5" thickBot="1">
      <c r="A223" s="131" t="s">
        <v>51</v>
      </c>
      <c r="B223" s="132">
        <v>9650</v>
      </c>
      <c r="C223" s="123" t="s">
        <v>49</v>
      </c>
      <c r="D223" s="133">
        <v>11.08</v>
      </c>
      <c r="E223"/>
      <c r="F223" s="137">
        <v>1.2953020134228188</v>
      </c>
      <c r="G223" s="138">
        <v>-4.67</v>
      </c>
    </row>
    <row r="224" spans="1:7" ht="12.75">
      <c r="A224" s="126" t="s">
        <v>52</v>
      </c>
      <c r="B224" s="123">
        <v>7450</v>
      </c>
      <c r="C224" s="124"/>
      <c r="D224" s="139"/>
      <c r="E224"/>
      <c r="G224" s="17">
        <v>12.6</v>
      </c>
    </row>
    <row r="225" spans="1:5" ht="12.75">
      <c r="A225" s="126" t="s">
        <v>53</v>
      </c>
      <c r="B225" s="140">
        <v>15.75</v>
      </c>
      <c r="C225" s="124"/>
      <c r="D225" s="139"/>
      <c r="E225"/>
    </row>
    <row r="226" spans="1:5" ht="12.75">
      <c r="A226" s="126" t="s">
        <v>54</v>
      </c>
      <c r="B226" s="140">
        <v>65</v>
      </c>
      <c r="C226" s="124"/>
      <c r="D226" s="139"/>
      <c r="E226"/>
    </row>
    <row r="227" spans="1:5" ht="13.5" thickBot="1">
      <c r="A227" s="141" t="s">
        <v>55</v>
      </c>
      <c r="B227" s="142">
        <v>10</v>
      </c>
      <c r="C227" s="143"/>
      <c r="D227" s="14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8" t="s">
        <v>43</v>
      </c>
      <c r="B229" s="119">
        <v>41381</v>
      </c>
      <c r="C229" s="120"/>
      <c r="D229" s="121"/>
    </row>
    <row r="230" spans="1:4" ht="13.5" thickBot="1">
      <c r="A230" s="122" t="s">
        <v>0</v>
      </c>
      <c r="B230" s="123" t="s">
        <v>30</v>
      </c>
      <c r="C230" s="124"/>
      <c r="D230" s="125"/>
    </row>
    <row r="231" spans="1:7" ht="13.5" thickBot="1">
      <c r="A231" s="126" t="s">
        <v>45</v>
      </c>
      <c r="B231" s="127">
        <v>41809</v>
      </c>
      <c r="C231" s="124"/>
      <c r="D231" s="128"/>
      <c r="E231"/>
      <c r="F231" s="129" t="s">
        <v>46</v>
      </c>
      <c r="G231" s="130" t="s">
        <v>47</v>
      </c>
    </row>
    <row r="232" spans="1:7" ht="12.75">
      <c r="A232" s="131" t="s">
        <v>48</v>
      </c>
      <c r="B232" s="132">
        <v>5250</v>
      </c>
      <c r="C232" s="123" t="s">
        <v>49</v>
      </c>
      <c r="D232" s="133">
        <v>24.05</v>
      </c>
      <c r="E232"/>
      <c r="F232" s="134">
        <v>0.7046979865771812</v>
      </c>
      <c r="G232" s="135">
        <v>7.3</v>
      </c>
    </row>
    <row r="233" spans="1:7" ht="12.75">
      <c r="A233" s="131" t="s">
        <v>50</v>
      </c>
      <c r="B233" s="132">
        <v>6000</v>
      </c>
      <c r="C233" s="123" t="s">
        <v>49</v>
      </c>
      <c r="D233" s="133">
        <v>21.22</v>
      </c>
      <c r="E233"/>
      <c r="F233" s="136">
        <v>0.8053691275167785</v>
      </c>
      <c r="G233" s="133">
        <v>4.47</v>
      </c>
    </row>
    <row r="234" spans="1:7" ht="12.75">
      <c r="A234" s="131" t="s">
        <v>50</v>
      </c>
      <c r="B234" s="132">
        <v>6700</v>
      </c>
      <c r="C234" s="123" t="s">
        <v>49</v>
      </c>
      <c r="D234" s="133">
        <v>18.89</v>
      </c>
      <c r="E234"/>
      <c r="F234" s="136">
        <v>0.8993288590604027</v>
      </c>
      <c r="G234" s="133">
        <v>2.14</v>
      </c>
    </row>
    <row r="235" spans="1:7" ht="12.75">
      <c r="A235" s="131" t="s">
        <v>50</v>
      </c>
      <c r="B235" s="132">
        <v>7100</v>
      </c>
      <c r="C235" s="123" t="s">
        <v>49</v>
      </c>
      <c r="D235" s="133">
        <v>17.71</v>
      </c>
      <c r="E235"/>
      <c r="F235" s="136">
        <v>0.9530201342281879</v>
      </c>
      <c r="G235" s="133">
        <v>0.96</v>
      </c>
    </row>
    <row r="236" spans="1:7" ht="12.75">
      <c r="A236" s="131" t="s">
        <v>50</v>
      </c>
      <c r="B236" s="132">
        <v>7450</v>
      </c>
      <c r="C236" s="123" t="s">
        <v>49</v>
      </c>
      <c r="D236" s="133">
        <v>16.75</v>
      </c>
      <c r="E236"/>
      <c r="F236" s="136">
        <v>1</v>
      </c>
      <c r="G236" s="133">
        <v>0</v>
      </c>
    </row>
    <row r="237" spans="1:7" ht="12.75">
      <c r="A237" s="131" t="s">
        <v>50</v>
      </c>
      <c r="B237" s="132">
        <v>7850</v>
      </c>
      <c r="C237" s="123" t="s">
        <v>49</v>
      </c>
      <c r="D237" s="133">
        <v>15.75</v>
      </c>
      <c r="E237"/>
      <c r="F237" s="136">
        <v>1.0536912751677852</v>
      </c>
      <c r="G237" s="133">
        <v>-1</v>
      </c>
    </row>
    <row r="238" spans="1:7" ht="12.75">
      <c r="A238" s="131" t="s">
        <v>50</v>
      </c>
      <c r="B238" s="132">
        <v>8200</v>
      </c>
      <c r="C238" s="123" t="s">
        <v>49</v>
      </c>
      <c r="D238" s="133">
        <v>14.96</v>
      </c>
      <c r="E238"/>
      <c r="F238" s="136">
        <v>1.1006711409395973</v>
      </c>
      <c r="G238" s="133">
        <v>-1.79</v>
      </c>
    </row>
    <row r="239" spans="1:7" ht="12.75">
      <c r="A239" s="131" t="s">
        <v>50</v>
      </c>
      <c r="B239" s="132">
        <v>8950</v>
      </c>
      <c r="C239" s="123" t="s">
        <v>49</v>
      </c>
      <c r="D239" s="133">
        <v>13.53</v>
      </c>
      <c r="E239"/>
      <c r="F239" s="136">
        <v>1.2013422818791946</v>
      </c>
      <c r="G239" s="133">
        <v>-3.22</v>
      </c>
    </row>
    <row r="240" spans="1:7" ht="13.5" thickBot="1">
      <c r="A240" s="131" t="s">
        <v>51</v>
      </c>
      <c r="B240" s="132">
        <v>9700</v>
      </c>
      <c r="C240" s="123" t="s">
        <v>49</v>
      </c>
      <c r="D240" s="133">
        <v>12.45</v>
      </c>
      <c r="E240"/>
      <c r="F240" s="137">
        <v>1.3020134228187918</v>
      </c>
      <c r="G240" s="138">
        <v>-4.3</v>
      </c>
    </row>
    <row r="241" spans="1:7" ht="12.75">
      <c r="A241" s="126" t="s">
        <v>52</v>
      </c>
      <c r="B241" s="123">
        <v>7450</v>
      </c>
      <c r="C241" s="124"/>
      <c r="D241" s="139"/>
      <c r="E241"/>
      <c r="G241" s="17">
        <v>11.6</v>
      </c>
    </row>
    <row r="242" spans="1:5" ht="12.75">
      <c r="A242" s="126" t="s">
        <v>53</v>
      </c>
      <c r="B242" s="140">
        <v>16.75</v>
      </c>
      <c r="C242" s="124"/>
      <c r="D242" s="139"/>
      <c r="E242"/>
    </row>
    <row r="243" spans="1:5" ht="12.75">
      <c r="A243" s="126" t="s">
        <v>54</v>
      </c>
      <c r="B243" s="140">
        <v>65</v>
      </c>
      <c r="C243" s="124"/>
      <c r="D243" s="139"/>
      <c r="E243"/>
    </row>
    <row r="244" spans="1:5" ht="13.5" thickBot="1">
      <c r="A244" s="141" t="s">
        <v>55</v>
      </c>
      <c r="B244" s="142">
        <v>10</v>
      </c>
      <c r="C244" s="143"/>
      <c r="D244" s="14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8" t="s">
        <v>43</v>
      </c>
      <c r="B246" s="119">
        <v>41381</v>
      </c>
      <c r="C246" s="120"/>
      <c r="D246" s="121"/>
    </row>
    <row r="247" spans="1:4" ht="13.5" thickBot="1">
      <c r="A247" s="122" t="s">
        <v>0</v>
      </c>
      <c r="B247" s="123" t="s">
        <v>30</v>
      </c>
      <c r="C247" s="124"/>
      <c r="D247" s="125"/>
    </row>
    <row r="248" spans="1:7" ht="13.5" thickBot="1">
      <c r="A248" s="126" t="s">
        <v>45</v>
      </c>
      <c r="B248" s="127">
        <v>41900</v>
      </c>
      <c r="C248" s="124"/>
      <c r="D248" s="128"/>
      <c r="E248"/>
      <c r="F248" s="129" t="s">
        <v>46</v>
      </c>
      <c r="G248" s="130" t="s">
        <v>47</v>
      </c>
    </row>
    <row r="249" spans="1:7" ht="12.75">
      <c r="A249" s="131" t="s">
        <v>48</v>
      </c>
      <c r="B249" s="132">
        <v>5250</v>
      </c>
      <c r="C249" s="123" t="s">
        <v>49</v>
      </c>
      <c r="D249" s="133">
        <v>23.85</v>
      </c>
      <c r="E249"/>
      <c r="F249" s="134">
        <v>0.7</v>
      </c>
      <c r="G249" s="135">
        <v>7.1</v>
      </c>
    </row>
    <row r="250" spans="1:7" ht="12.75">
      <c r="A250" s="131" t="s">
        <v>50</v>
      </c>
      <c r="B250" s="132">
        <v>6000</v>
      </c>
      <c r="C250" s="123" t="s">
        <v>49</v>
      </c>
      <c r="D250" s="133">
        <v>21.13</v>
      </c>
      <c r="E250"/>
      <c r="F250" s="136">
        <v>0.8</v>
      </c>
      <c r="G250" s="133">
        <v>4.38</v>
      </c>
    </row>
    <row r="251" spans="1:7" ht="12.75">
      <c r="A251" s="131" t="s">
        <v>50</v>
      </c>
      <c r="B251" s="132">
        <v>6750</v>
      </c>
      <c r="C251" s="123" t="s">
        <v>49</v>
      </c>
      <c r="D251" s="133">
        <v>18.76</v>
      </c>
      <c r="E251"/>
      <c r="F251" s="136">
        <v>0.9</v>
      </c>
      <c r="G251" s="133">
        <v>2.01</v>
      </c>
    </row>
    <row r="252" spans="1:7" ht="12.75">
      <c r="A252" s="131" t="s">
        <v>50</v>
      </c>
      <c r="B252" s="132">
        <v>7100</v>
      </c>
      <c r="C252" s="123" t="s">
        <v>49</v>
      </c>
      <c r="D252" s="133">
        <v>17.78</v>
      </c>
      <c r="E252"/>
      <c r="F252" s="136">
        <v>0.9466666666666667</v>
      </c>
      <c r="G252" s="133">
        <v>1.03</v>
      </c>
    </row>
    <row r="253" spans="1:7" ht="12.75">
      <c r="A253" s="131" t="s">
        <v>50</v>
      </c>
      <c r="B253" s="132">
        <v>7500</v>
      </c>
      <c r="C253" s="123" t="s">
        <v>49</v>
      </c>
      <c r="D253" s="133">
        <v>16.75</v>
      </c>
      <c r="E253"/>
      <c r="F253" s="136">
        <v>1</v>
      </c>
      <c r="G253" s="133">
        <v>0</v>
      </c>
    </row>
    <row r="254" spans="1:7" ht="12.75">
      <c r="A254" s="131" t="s">
        <v>50</v>
      </c>
      <c r="B254" s="132">
        <v>7850</v>
      </c>
      <c r="C254" s="123" t="s">
        <v>49</v>
      </c>
      <c r="D254" s="133">
        <v>15.93</v>
      </c>
      <c r="E254"/>
      <c r="F254" s="136">
        <v>1.0466666666666666</v>
      </c>
      <c r="G254" s="133">
        <v>-0.82</v>
      </c>
    </row>
    <row r="255" spans="1:7" ht="12.75">
      <c r="A255" s="131" t="s">
        <v>50</v>
      </c>
      <c r="B255" s="132">
        <v>8250</v>
      </c>
      <c r="C255" s="123" t="s">
        <v>49</v>
      </c>
      <c r="D255" s="133">
        <v>15.09</v>
      </c>
      <c r="E255"/>
      <c r="F255" s="136">
        <v>1.1</v>
      </c>
      <c r="G255" s="133">
        <v>-1.66</v>
      </c>
    </row>
    <row r="256" spans="1:7" ht="12.75">
      <c r="A256" s="131" t="s">
        <v>50</v>
      </c>
      <c r="B256" s="132">
        <v>8950</v>
      </c>
      <c r="C256" s="123" t="s">
        <v>49</v>
      </c>
      <c r="D256" s="133">
        <v>13.86</v>
      </c>
      <c r="E256"/>
      <c r="F256" s="136">
        <v>1.1933333333333334</v>
      </c>
      <c r="G256" s="133">
        <v>-2.89</v>
      </c>
    </row>
    <row r="257" spans="1:7" ht="13.5" thickBot="1">
      <c r="A257" s="131" t="s">
        <v>51</v>
      </c>
      <c r="B257" s="132">
        <v>9700</v>
      </c>
      <c r="C257" s="123" t="s">
        <v>49</v>
      </c>
      <c r="D257" s="133">
        <v>12.88</v>
      </c>
      <c r="E257"/>
      <c r="F257" s="137">
        <v>1.2933333333333332</v>
      </c>
      <c r="G257" s="138">
        <v>-3.87</v>
      </c>
    </row>
    <row r="258" spans="1:7" ht="12.75">
      <c r="A258" s="126" t="s">
        <v>52</v>
      </c>
      <c r="B258" s="123">
        <v>7500</v>
      </c>
      <c r="C258" s="124"/>
      <c r="D258" s="139"/>
      <c r="E258"/>
      <c r="G258" s="17">
        <v>10.969999999999999</v>
      </c>
    </row>
    <row r="259" spans="1:5" ht="12.75">
      <c r="A259" s="126" t="s">
        <v>53</v>
      </c>
      <c r="B259" s="140">
        <v>16.75</v>
      </c>
      <c r="C259" s="124"/>
      <c r="D259" s="139"/>
      <c r="E259"/>
    </row>
    <row r="260" spans="1:5" ht="12.75">
      <c r="A260" s="126" t="s">
        <v>54</v>
      </c>
      <c r="B260" s="140">
        <v>65</v>
      </c>
      <c r="C260" s="124"/>
      <c r="D260" s="139"/>
      <c r="E260"/>
    </row>
    <row r="261" spans="1:5" ht="13.5" thickBot="1">
      <c r="A261" s="141" t="s">
        <v>55</v>
      </c>
      <c r="B261" s="142">
        <v>10</v>
      </c>
      <c r="C261" s="143"/>
      <c r="D261" s="14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8" t="s">
        <v>43</v>
      </c>
      <c r="B263" s="119">
        <v>41381</v>
      </c>
      <c r="C263" s="120"/>
      <c r="D263" s="121"/>
    </row>
    <row r="264" spans="1:4" ht="13.5" thickBot="1">
      <c r="A264" s="122" t="s">
        <v>0</v>
      </c>
      <c r="B264" s="123" t="s">
        <v>30</v>
      </c>
      <c r="C264" s="124"/>
      <c r="D264" s="125"/>
    </row>
    <row r="265" spans="1:7" ht="13.5" thickBot="1">
      <c r="A265" s="126" t="s">
        <v>45</v>
      </c>
      <c r="B265" s="127">
        <v>41991</v>
      </c>
      <c r="C265" s="124"/>
      <c r="D265" s="128"/>
      <c r="E265"/>
      <c r="F265" s="129" t="s">
        <v>46</v>
      </c>
      <c r="G265" s="130" t="s">
        <v>47</v>
      </c>
    </row>
    <row r="266" spans="1:7" ht="12.75">
      <c r="A266" s="131" t="s">
        <v>48</v>
      </c>
      <c r="B266" s="132">
        <v>5300</v>
      </c>
      <c r="C266" s="123" t="s">
        <v>49</v>
      </c>
      <c r="D266" s="133">
        <v>23.52</v>
      </c>
      <c r="E266"/>
      <c r="F266" s="134">
        <v>0.7019867549668874</v>
      </c>
      <c r="G266" s="135">
        <v>6.77</v>
      </c>
    </row>
    <row r="267" spans="1:7" ht="12.75">
      <c r="A267" s="131" t="s">
        <v>50</v>
      </c>
      <c r="B267" s="132">
        <v>6050</v>
      </c>
      <c r="C267" s="123" t="s">
        <v>49</v>
      </c>
      <c r="D267" s="133">
        <v>20.91</v>
      </c>
      <c r="E267"/>
      <c r="F267" s="136">
        <v>0.8013245033112583</v>
      </c>
      <c r="G267" s="133">
        <v>4.16</v>
      </c>
    </row>
    <row r="268" spans="1:7" ht="12.75">
      <c r="A268" s="131" t="s">
        <v>50</v>
      </c>
      <c r="B268" s="132">
        <v>6800</v>
      </c>
      <c r="C268" s="123" t="s">
        <v>49</v>
      </c>
      <c r="D268" s="133">
        <v>18.66</v>
      </c>
      <c r="E268"/>
      <c r="F268" s="136">
        <v>0.9006622516556292</v>
      </c>
      <c r="G268" s="133">
        <v>1.91</v>
      </c>
    </row>
    <row r="269" spans="1:7" ht="12.75">
      <c r="A269" s="131" t="s">
        <v>50</v>
      </c>
      <c r="B269" s="132">
        <v>7150</v>
      </c>
      <c r="C269" s="123" t="s">
        <v>49</v>
      </c>
      <c r="D269" s="133">
        <v>17.72</v>
      </c>
      <c r="E269"/>
      <c r="F269" s="136">
        <v>0.9470198675496688</v>
      </c>
      <c r="G269" s="133">
        <v>0.97</v>
      </c>
    </row>
    <row r="270" spans="1:7" ht="12.75">
      <c r="A270" s="131" t="s">
        <v>50</v>
      </c>
      <c r="B270" s="132">
        <v>7550</v>
      </c>
      <c r="C270" s="123" t="s">
        <v>49</v>
      </c>
      <c r="D270" s="133">
        <v>16.75</v>
      </c>
      <c r="E270"/>
      <c r="F270" s="136">
        <v>1</v>
      </c>
      <c r="G270" s="133">
        <v>0</v>
      </c>
    </row>
    <row r="271" spans="1:7" ht="12.75">
      <c r="A271" s="131" t="s">
        <v>50</v>
      </c>
      <c r="B271" s="132">
        <v>7900</v>
      </c>
      <c r="C271" s="123" t="s">
        <v>49</v>
      </c>
      <c r="D271" s="133">
        <v>15.98</v>
      </c>
      <c r="E271"/>
      <c r="F271" s="136">
        <v>1.0463576158940397</v>
      </c>
      <c r="G271" s="133">
        <v>-0.77</v>
      </c>
    </row>
    <row r="272" spans="1:7" ht="12.75">
      <c r="A272" s="131" t="s">
        <v>50</v>
      </c>
      <c r="B272" s="132">
        <v>8300</v>
      </c>
      <c r="C272" s="123" t="s">
        <v>49</v>
      </c>
      <c r="D272" s="133">
        <v>15.19</v>
      </c>
      <c r="E272"/>
      <c r="F272" s="136">
        <v>1.099337748344371</v>
      </c>
      <c r="G272" s="133">
        <v>-1.56</v>
      </c>
    </row>
    <row r="273" spans="1:7" ht="12.75">
      <c r="A273" s="131" t="s">
        <v>50</v>
      </c>
      <c r="B273" s="132">
        <v>9050</v>
      </c>
      <c r="C273" s="123" t="s">
        <v>49</v>
      </c>
      <c r="D273" s="133">
        <v>13.99</v>
      </c>
      <c r="E273"/>
      <c r="F273" s="136">
        <v>1.1986754966887416</v>
      </c>
      <c r="G273" s="133">
        <v>-2.76</v>
      </c>
    </row>
    <row r="274" spans="1:7" ht="13.5" thickBot="1">
      <c r="A274" s="131" t="s">
        <v>51</v>
      </c>
      <c r="B274" s="132">
        <v>9800</v>
      </c>
      <c r="C274" s="123" t="s">
        <v>49</v>
      </c>
      <c r="D274" s="133">
        <v>13.13</v>
      </c>
      <c r="E274"/>
      <c r="F274" s="137">
        <v>1.2980132450331126</v>
      </c>
      <c r="G274" s="138">
        <v>-3.62</v>
      </c>
    </row>
    <row r="275" spans="1:7" ht="12.75">
      <c r="A275" s="126" t="s">
        <v>52</v>
      </c>
      <c r="B275" s="123">
        <v>7550</v>
      </c>
      <c r="C275" s="124"/>
      <c r="D275" s="139"/>
      <c r="E275"/>
      <c r="G275" s="17">
        <v>10.39</v>
      </c>
    </row>
    <row r="276" spans="1:5" ht="12.75">
      <c r="A276" s="126" t="s">
        <v>53</v>
      </c>
      <c r="B276" s="140">
        <v>16.75</v>
      </c>
      <c r="C276" s="124"/>
      <c r="D276" s="139"/>
      <c r="E276"/>
    </row>
    <row r="277" spans="1:5" ht="12.75">
      <c r="A277" s="126" t="s">
        <v>54</v>
      </c>
      <c r="B277" s="140">
        <v>65</v>
      </c>
      <c r="C277" s="124"/>
      <c r="D277" s="139"/>
      <c r="E277"/>
    </row>
    <row r="278" spans="1:5" ht="13.5" thickBot="1">
      <c r="A278" s="141" t="s">
        <v>55</v>
      </c>
      <c r="B278" s="142">
        <v>10</v>
      </c>
      <c r="C278" s="143"/>
      <c r="D278" s="14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8" t="s">
        <v>43</v>
      </c>
      <c r="B280" s="119">
        <v>41381</v>
      </c>
      <c r="C280" s="120"/>
      <c r="D280" s="121"/>
    </row>
    <row r="281" spans="1:4" ht="13.5" thickBot="1">
      <c r="A281" s="122" t="s">
        <v>0</v>
      </c>
      <c r="B281" s="123" t="s">
        <v>30</v>
      </c>
      <c r="C281" s="124"/>
      <c r="D281" s="125"/>
    </row>
    <row r="282" spans="1:7" ht="13.5" thickBot="1">
      <c r="A282" s="126" t="s">
        <v>45</v>
      </c>
      <c r="B282" s="127">
        <v>42082</v>
      </c>
      <c r="C282" s="124"/>
      <c r="D282" s="128"/>
      <c r="E282"/>
      <c r="F282" s="129" t="s">
        <v>46</v>
      </c>
      <c r="G282" s="130" t="s">
        <v>47</v>
      </c>
    </row>
    <row r="283" spans="1:7" ht="12.75">
      <c r="A283" s="131" t="s">
        <v>48</v>
      </c>
      <c r="B283" s="132">
        <v>5350</v>
      </c>
      <c r="C283" s="123" t="s">
        <v>49</v>
      </c>
      <c r="D283" s="133">
        <v>23.23</v>
      </c>
      <c r="E283"/>
      <c r="F283" s="134">
        <v>0.7039473684210527</v>
      </c>
      <c r="G283" s="135">
        <v>6.48</v>
      </c>
    </row>
    <row r="284" spans="1:7" ht="12.75">
      <c r="A284" s="131" t="s">
        <v>50</v>
      </c>
      <c r="B284" s="132">
        <v>6100</v>
      </c>
      <c r="C284" s="123" t="s">
        <v>49</v>
      </c>
      <c r="D284" s="133">
        <v>20.72</v>
      </c>
      <c r="E284"/>
      <c r="F284" s="136">
        <v>0.8026315789473685</v>
      </c>
      <c r="G284" s="133">
        <v>3.97</v>
      </c>
    </row>
    <row r="285" spans="1:7" ht="12.75">
      <c r="A285" s="131" t="s">
        <v>50</v>
      </c>
      <c r="B285" s="132">
        <v>6850</v>
      </c>
      <c r="C285" s="123" t="s">
        <v>49</v>
      </c>
      <c r="D285" s="133">
        <v>18.56</v>
      </c>
      <c r="E285"/>
      <c r="F285" s="136">
        <v>0.9013157894736842</v>
      </c>
      <c r="G285" s="133">
        <v>1.81</v>
      </c>
    </row>
    <row r="286" spans="1:7" ht="12.75">
      <c r="A286" s="131" t="s">
        <v>50</v>
      </c>
      <c r="B286" s="132">
        <v>7250</v>
      </c>
      <c r="C286" s="123" t="s">
        <v>49</v>
      </c>
      <c r="D286" s="133">
        <v>17.55</v>
      </c>
      <c r="E286"/>
      <c r="F286" s="136">
        <v>0.9539473684210527</v>
      </c>
      <c r="G286" s="133">
        <v>0.8</v>
      </c>
    </row>
    <row r="287" spans="1:7" ht="12.75">
      <c r="A287" s="131" t="s">
        <v>50</v>
      </c>
      <c r="B287" s="132">
        <v>7600</v>
      </c>
      <c r="C287" s="123" t="s">
        <v>49</v>
      </c>
      <c r="D287" s="133">
        <v>16.75</v>
      </c>
      <c r="E287"/>
      <c r="F287" s="136">
        <v>1</v>
      </c>
      <c r="G287" s="133">
        <v>0</v>
      </c>
    </row>
    <row r="288" spans="1:7" ht="12.75">
      <c r="A288" s="131" t="s">
        <v>50</v>
      </c>
      <c r="B288" s="132">
        <v>8000</v>
      </c>
      <c r="C288" s="123" t="s">
        <v>49</v>
      </c>
      <c r="D288" s="133">
        <v>15.92</v>
      </c>
      <c r="E288"/>
      <c r="F288" s="136">
        <v>1.0526315789473684</v>
      </c>
      <c r="G288" s="133">
        <v>-0.83</v>
      </c>
    </row>
    <row r="289" spans="1:7" ht="12.75">
      <c r="A289" s="131" t="s">
        <v>50</v>
      </c>
      <c r="B289" s="132">
        <v>8350</v>
      </c>
      <c r="C289" s="123" t="s">
        <v>49</v>
      </c>
      <c r="D289" s="133">
        <v>15.28</v>
      </c>
      <c r="E289"/>
      <c r="F289" s="136">
        <v>1.0986842105263157</v>
      </c>
      <c r="G289" s="133">
        <v>-1.47</v>
      </c>
    </row>
    <row r="290" spans="1:7" ht="12.75">
      <c r="A290" s="131" t="s">
        <v>50</v>
      </c>
      <c r="B290" s="132">
        <v>9150</v>
      </c>
      <c r="C290" s="123" t="s">
        <v>49</v>
      </c>
      <c r="D290" s="133">
        <v>14.1</v>
      </c>
      <c r="E290"/>
      <c r="F290" s="136">
        <v>1.2039473684210527</v>
      </c>
      <c r="G290" s="133">
        <v>-2.65</v>
      </c>
    </row>
    <row r="291" spans="1:7" ht="13.5" thickBot="1">
      <c r="A291" s="131" t="s">
        <v>51</v>
      </c>
      <c r="B291" s="132">
        <v>9900</v>
      </c>
      <c r="C291" s="123" t="s">
        <v>49</v>
      </c>
      <c r="D291" s="133">
        <v>13.35</v>
      </c>
      <c r="E291"/>
      <c r="F291" s="137">
        <v>1.3026315789473684</v>
      </c>
      <c r="G291" s="138">
        <v>-3.4</v>
      </c>
    </row>
    <row r="292" spans="1:7" ht="12.75">
      <c r="A292" s="126" t="s">
        <v>52</v>
      </c>
      <c r="B292" s="123">
        <v>7600</v>
      </c>
      <c r="C292" s="124"/>
      <c r="D292" s="139"/>
      <c r="E292"/>
      <c r="G292" s="17">
        <v>9.88</v>
      </c>
    </row>
    <row r="293" spans="1:5" ht="12.75">
      <c r="A293" s="126" t="s">
        <v>53</v>
      </c>
      <c r="B293" s="140">
        <v>16.75</v>
      </c>
      <c r="C293" s="124"/>
      <c r="D293" s="139"/>
      <c r="E293"/>
    </row>
    <row r="294" spans="1:5" ht="12.75">
      <c r="A294" s="126" t="s">
        <v>54</v>
      </c>
      <c r="B294" s="140">
        <v>65</v>
      </c>
      <c r="C294" s="124"/>
      <c r="D294" s="139"/>
      <c r="E294"/>
    </row>
    <row r="295" spans="1:5" ht="13.5" thickBot="1">
      <c r="A295" s="141" t="s">
        <v>55</v>
      </c>
      <c r="B295" s="142">
        <v>10</v>
      </c>
      <c r="C295" s="143"/>
      <c r="D295" s="14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8" t="s">
        <v>43</v>
      </c>
      <c r="B297" s="119">
        <v>41381</v>
      </c>
      <c r="C297" s="120"/>
      <c r="D297" s="121"/>
    </row>
    <row r="298" spans="1:4" ht="13.5" thickBot="1">
      <c r="A298" s="122" t="s">
        <v>0</v>
      </c>
      <c r="B298" s="123" t="s">
        <v>30</v>
      </c>
      <c r="C298" s="124"/>
      <c r="D298" s="125"/>
    </row>
    <row r="299" spans="1:7" ht="13.5" thickBot="1">
      <c r="A299" s="126" t="s">
        <v>45</v>
      </c>
      <c r="B299" s="127">
        <v>42173</v>
      </c>
      <c r="C299" s="124"/>
      <c r="D299" s="128"/>
      <c r="E299"/>
      <c r="F299" s="129" t="s">
        <v>46</v>
      </c>
      <c r="G299" s="130" t="s">
        <v>47</v>
      </c>
    </row>
    <row r="300" spans="1:7" ht="12.75">
      <c r="A300" s="131" t="s">
        <v>48</v>
      </c>
      <c r="B300" s="132">
        <v>5300</v>
      </c>
      <c r="C300" s="123" t="s">
        <v>49</v>
      </c>
      <c r="D300" s="133">
        <v>27.45</v>
      </c>
      <c r="E300"/>
      <c r="F300" s="134">
        <v>0.6973684210526315</v>
      </c>
      <c r="G300" s="135">
        <v>6.45</v>
      </c>
    </row>
    <row r="301" spans="1:7" ht="12.75">
      <c r="A301" s="131" t="s">
        <v>50</v>
      </c>
      <c r="B301" s="132">
        <v>6100</v>
      </c>
      <c r="C301" s="123" t="s">
        <v>49</v>
      </c>
      <c r="D301" s="133">
        <v>24.83</v>
      </c>
      <c r="E301"/>
      <c r="F301" s="136">
        <v>0.8026315789473685</v>
      </c>
      <c r="G301" s="133">
        <v>3.83</v>
      </c>
    </row>
    <row r="302" spans="1:7" ht="12.75">
      <c r="A302" s="131" t="s">
        <v>50</v>
      </c>
      <c r="B302" s="132">
        <v>6850</v>
      </c>
      <c r="C302" s="123" t="s">
        <v>49</v>
      </c>
      <c r="D302" s="133">
        <v>22.74</v>
      </c>
      <c r="E302"/>
      <c r="F302" s="136">
        <v>0.9013157894736842</v>
      </c>
      <c r="G302" s="133">
        <v>1.74</v>
      </c>
    </row>
    <row r="303" spans="1:7" ht="12.75">
      <c r="A303" s="131" t="s">
        <v>50</v>
      </c>
      <c r="B303" s="132">
        <v>7200</v>
      </c>
      <c r="C303" s="123" t="s">
        <v>49</v>
      </c>
      <c r="D303" s="133">
        <v>21.89</v>
      </c>
      <c r="E303"/>
      <c r="F303" s="136">
        <v>0.9473684210526315</v>
      </c>
      <c r="G303" s="133">
        <v>0.89</v>
      </c>
    </row>
    <row r="304" spans="1:7" ht="12.75">
      <c r="A304" s="131" t="s">
        <v>50</v>
      </c>
      <c r="B304" s="132">
        <v>7600</v>
      </c>
      <c r="C304" s="123" t="s">
        <v>49</v>
      </c>
      <c r="D304" s="133">
        <v>21</v>
      </c>
      <c r="E304"/>
      <c r="F304" s="136">
        <v>1</v>
      </c>
      <c r="G304" s="133">
        <v>0</v>
      </c>
    </row>
    <row r="305" spans="1:7" ht="12.75">
      <c r="A305" s="131" t="s">
        <v>50</v>
      </c>
      <c r="B305" s="132">
        <v>8000</v>
      </c>
      <c r="C305" s="123" t="s">
        <v>49</v>
      </c>
      <c r="D305" s="133">
        <v>20.21</v>
      </c>
      <c r="E305"/>
      <c r="F305" s="136">
        <v>1.0526315789473684</v>
      </c>
      <c r="G305" s="133">
        <v>-0.79</v>
      </c>
    </row>
    <row r="306" spans="1:7" ht="12.75">
      <c r="A306" s="131" t="s">
        <v>50</v>
      </c>
      <c r="B306" s="132">
        <v>8350</v>
      </c>
      <c r="C306" s="123" t="s">
        <v>49</v>
      </c>
      <c r="D306" s="133">
        <v>19.6</v>
      </c>
      <c r="E306"/>
      <c r="F306" s="136">
        <v>1.0986842105263157</v>
      </c>
      <c r="G306" s="133">
        <v>-1.4</v>
      </c>
    </row>
    <row r="307" spans="1:7" ht="12.75">
      <c r="A307" s="131" t="s">
        <v>50</v>
      </c>
      <c r="B307" s="132">
        <v>9100</v>
      </c>
      <c r="C307" s="123" t="s">
        <v>49</v>
      </c>
      <c r="D307" s="133">
        <v>18.56</v>
      </c>
      <c r="E307"/>
      <c r="F307" s="136">
        <v>1.1973684210526316</v>
      </c>
      <c r="G307" s="133">
        <v>-2.44</v>
      </c>
    </row>
    <row r="308" spans="1:7" ht="13.5" thickBot="1">
      <c r="A308" s="131" t="s">
        <v>51</v>
      </c>
      <c r="B308" s="132">
        <v>9900</v>
      </c>
      <c r="C308" s="123" t="s">
        <v>49</v>
      </c>
      <c r="D308" s="133">
        <v>17.82</v>
      </c>
      <c r="E308"/>
      <c r="F308" s="137">
        <v>1.3026315789473684</v>
      </c>
      <c r="G308" s="138">
        <v>-3.18</v>
      </c>
    </row>
    <row r="309" spans="1:7" ht="12.75">
      <c r="A309" s="126" t="s">
        <v>52</v>
      </c>
      <c r="B309" s="123">
        <v>7600</v>
      </c>
      <c r="C309" s="124"/>
      <c r="D309" s="139"/>
      <c r="E309"/>
      <c r="G309" s="17">
        <v>9.63</v>
      </c>
    </row>
    <row r="310" spans="1:5" ht="12.75">
      <c r="A310" s="126" t="s">
        <v>53</v>
      </c>
      <c r="B310" s="140">
        <v>21</v>
      </c>
      <c r="C310" s="124"/>
      <c r="D310" s="139"/>
      <c r="E310"/>
    </row>
    <row r="311" spans="1:5" ht="12.75">
      <c r="A311" s="126" t="s">
        <v>54</v>
      </c>
      <c r="B311" s="140">
        <v>65</v>
      </c>
      <c r="C311" s="124"/>
      <c r="D311" s="139"/>
      <c r="E311"/>
    </row>
    <row r="312" spans="1:5" ht="13.5" thickBot="1">
      <c r="A312" s="141" t="s">
        <v>55</v>
      </c>
      <c r="B312" s="142">
        <v>10</v>
      </c>
      <c r="C312" s="143"/>
      <c r="D312" s="14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8" t="s">
        <v>43</v>
      </c>
      <c r="B314" s="119">
        <v>41381</v>
      </c>
      <c r="C314" s="120"/>
      <c r="D314" s="121"/>
    </row>
    <row r="315" spans="1:4" ht="13.5" thickBot="1">
      <c r="A315" s="122" t="s">
        <v>0</v>
      </c>
      <c r="B315" s="123" t="s">
        <v>30</v>
      </c>
      <c r="C315" s="124"/>
      <c r="D315" s="125"/>
    </row>
    <row r="316" spans="1:7" ht="13.5" thickBot="1">
      <c r="A316" s="126" t="s">
        <v>45</v>
      </c>
      <c r="B316" s="127">
        <v>42355</v>
      </c>
      <c r="C316" s="124"/>
      <c r="D316" s="128"/>
      <c r="E316"/>
      <c r="F316" s="129" t="s">
        <v>46</v>
      </c>
      <c r="G316" s="130" t="s">
        <v>47</v>
      </c>
    </row>
    <row r="317" spans="1:7" ht="12.75">
      <c r="A317" s="131" t="s">
        <v>48</v>
      </c>
      <c r="B317" s="132">
        <v>5400</v>
      </c>
      <c r="C317" s="123" t="s">
        <v>49</v>
      </c>
      <c r="D317" s="133">
        <v>22.75</v>
      </c>
      <c r="E317"/>
      <c r="F317" s="134">
        <v>0.7012987012987013</v>
      </c>
      <c r="G317" s="135">
        <v>6</v>
      </c>
    </row>
    <row r="318" spans="1:7" ht="12.75">
      <c r="A318" s="131" t="s">
        <v>50</v>
      </c>
      <c r="B318" s="132">
        <v>6150</v>
      </c>
      <c r="C318" s="123" t="s">
        <v>49</v>
      </c>
      <c r="D318" s="133">
        <v>20.44</v>
      </c>
      <c r="E318"/>
      <c r="F318" s="136">
        <v>0.7987012987012987</v>
      </c>
      <c r="G318" s="133">
        <v>3.69</v>
      </c>
    </row>
    <row r="319" spans="1:7" ht="12.75">
      <c r="A319" s="131" t="s">
        <v>50</v>
      </c>
      <c r="B319" s="132">
        <v>6900</v>
      </c>
      <c r="C319" s="123" t="s">
        <v>49</v>
      </c>
      <c r="D319" s="133">
        <v>18.47</v>
      </c>
      <c r="E319"/>
      <c r="F319" s="136">
        <v>0.8961038961038961</v>
      </c>
      <c r="G319" s="133">
        <v>1.72</v>
      </c>
    </row>
    <row r="320" spans="1:7" ht="12.75">
      <c r="A320" s="131" t="s">
        <v>50</v>
      </c>
      <c r="B320" s="132">
        <v>7300</v>
      </c>
      <c r="C320" s="123" t="s">
        <v>49</v>
      </c>
      <c r="D320" s="133">
        <v>17.56</v>
      </c>
      <c r="E320"/>
      <c r="F320" s="136">
        <v>0.948051948051948</v>
      </c>
      <c r="G320" s="133">
        <v>0.81</v>
      </c>
    </row>
    <row r="321" spans="1:7" ht="12.75">
      <c r="A321" s="131" t="s">
        <v>50</v>
      </c>
      <c r="B321" s="132">
        <v>7700</v>
      </c>
      <c r="C321" s="123" t="s">
        <v>49</v>
      </c>
      <c r="D321" s="133">
        <v>16.75</v>
      </c>
      <c r="E321"/>
      <c r="F321" s="136">
        <v>1</v>
      </c>
      <c r="G321" s="133">
        <v>0</v>
      </c>
    </row>
    <row r="322" spans="1:7" ht="12.75">
      <c r="A322" s="131" t="s">
        <v>50</v>
      </c>
      <c r="B322" s="132">
        <v>8050</v>
      </c>
      <c r="C322" s="123" t="s">
        <v>49</v>
      </c>
      <c r="D322" s="133">
        <v>16.12</v>
      </c>
      <c r="E322"/>
      <c r="F322" s="136">
        <v>1.0454545454545454</v>
      </c>
      <c r="G322" s="133">
        <v>-0.63</v>
      </c>
    </row>
    <row r="323" spans="1:7" ht="12.75">
      <c r="A323" s="131" t="s">
        <v>50</v>
      </c>
      <c r="B323" s="132">
        <v>8450</v>
      </c>
      <c r="C323" s="123" t="s">
        <v>49</v>
      </c>
      <c r="D323" s="133">
        <v>15.49</v>
      </c>
      <c r="E323"/>
      <c r="F323" s="136">
        <v>1.0974025974025974</v>
      </c>
      <c r="G323" s="133">
        <v>-1.26</v>
      </c>
    </row>
    <row r="324" spans="1:7" ht="12.75">
      <c r="A324" s="131" t="s">
        <v>50</v>
      </c>
      <c r="B324" s="132">
        <v>9250</v>
      </c>
      <c r="C324" s="123" t="s">
        <v>49</v>
      </c>
      <c r="D324" s="133">
        <v>14.51</v>
      </c>
      <c r="E324"/>
      <c r="F324" s="136">
        <v>1.2012987012987013</v>
      </c>
      <c r="G324" s="133">
        <v>-2.24</v>
      </c>
    </row>
    <row r="325" spans="1:7" ht="13.5" thickBot="1">
      <c r="A325" s="131" t="s">
        <v>51</v>
      </c>
      <c r="B325" s="132">
        <v>10000</v>
      </c>
      <c r="C325" s="123" t="s">
        <v>49</v>
      </c>
      <c r="D325" s="133">
        <v>13.95</v>
      </c>
      <c r="E325"/>
      <c r="F325" s="137">
        <v>1.2987012987012987</v>
      </c>
      <c r="G325" s="138">
        <v>-2.8</v>
      </c>
    </row>
    <row r="326" spans="1:7" ht="12.75">
      <c r="A326" s="126" t="s">
        <v>52</v>
      </c>
      <c r="B326" s="123">
        <v>7700</v>
      </c>
      <c r="C326" s="124"/>
      <c r="D326" s="139"/>
      <c r="E326"/>
      <c r="G326" s="17">
        <v>8.8</v>
      </c>
    </row>
    <row r="327" spans="1:7" ht="12.75">
      <c r="A327" s="126" t="s">
        <v>53</v>
      </c>
      <c r="B327" s="140">
        <v>16.75</v>
      </c>
      <c r="C327" s="124"/>
      <c r="D327" s="139"/>
      <c r="E327"/>
      <c r="G327"/>
    </row>
    <row r="328" spans="1:7" ht="12.75">
      <c r="A328" s="126" t="s">
        <v>54</v>
      </c>
      <c r="B328" s="140">
        <v>65</v>
      </c>
      <c r="C328" s="124"/>
      <c r="D328" s="139"/>
      <c r="E328"/>
      <c r="G328"/>
    </row>
    <row r="329" spans="1:5" ht="13.5" thickBot="1">
      <c r="A329" s="141" t="s">
        <v>55</v>
      </c>
      <c r="B329" s="142">
        <v>10</v>
      </c>
      <c r="C329" s="143"/>
      <c r="D329" s="14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8" t="s">
        <v>43</v>
      </c>
      <c r="B331" s="119">
        <v>41381</v>
      </c>
      <c r="C331" s="120"/>
      <c r="D331" s="121"/>
    </row>
    <row r="332" spans="1:4" ht="13.5" thickBot="1">
      <c r="A332" s="122" t="s">
        <v>0</v>
      </c>
      <c r="B332" s="123" t="s">
        <v>38</v>
      </c>
      <c r="C332" s="124"/>
      <c r="D332" s="125"/>
    </row>
    <row r="333" spans="1:7" ht="13.5" thickBot="1">
      <c r="A333" s="126" t="s">
        <v>45</v>
      </c>
      <c r="B333" s="127">
        <v>41445</v>
      </c>
      <c r="C333" s="124"/>
      <c r="D333" s="128"/>
      <c r="E333"/>
      <c r="F333" s="129" t="s">
        <v>46</v>
      </c>
      <c r="G333" s="130" t="s">
        <v>47</v>
      </c>
    </row>
    <row r="334" spans="1:7" ht="12.75">
      <c r="A334" s="131" t="s">
        <v>48</v>
      </c>
      <c r="B334" s="132">
        <v>23850</v>
      </c>
      <c r="C334" s="123" t="s">
        <v>49</v>
      </c>
      <c r="D334" s="133">
        <v>27.14</v>
      </c>
      <c r="E334"/>
      <c r="F334" s="134">
        <v>0.6994134897360704</v>
      </c>
      <c r="G334" s="135">
        <v>11.39</v>
      </c>
    </row>
    <row r="335" spans="1:7" ht="12.75">
      <c r="A335" s="131" t="s">
        <v>50</v>
      </c>
      <c r="B335" s="132">
        <v>27300</v>
      </c>
      <c r="C335" s="123" t="s">
        <v>49</v>
      </c>
      <c r="D335" s="133">
        <v>22.97</v>
      </c>
      <c r="E335"/>
      <c r="F335" s="136">
        <v>0.8005865102639296</v>
      </c>
      <c r="G335" s="133">
        <v>7.22</v>
      </c>
    </row>
    <row r="336" spans="1:7" ht="12.75">
      <c r="A336" s="131" t="s">
        <v>50</v>
      </c>
      <c r="B336" s="132">
        <v>30700</v>
      </c>
      <c r="C336" s="123" t="s">
        <v>49</v>
      </c>
      <c r="D336" s="133">
        <v>19.19</v>
      </c>
      <c r="E336"/>
      <c r="F336" s="136">
        <v>0.9002932551319648</v>
      </c>
      <c r="G336" s="133">
        <v>3.44</v>
      </c>
    </row>
    <row r="337" spans="1:7" ht="12.75">
      <c r="A337" s="131" t="s">
        <v>50</v>
      </c>
      <c r="B337" s="132">
        <v>32400</v>
      </c>
      <c r="C337" s="123" t="s">
        <v>49</v>
      </c>
      <c r="D337" s="133">
        <v>17.43</v>
      </c>
      <c r="E337"/>
      <c r="F337" s="136">
        <v>0.9501466275659824</v>
      </c>
      <c r="G337" s="133">
        <v>1.68</v>
      </c>
    </row>
    <row r="338" spans="1:7" ht="12.75">
      <c r="A338" s="131" t="s">
        <v>50</v>
      </c>
      <c r="B338" s="132">
        <v>34100</v>
      </c>
      <c r="C338" s="123" t="s">
        <v>49</v>
      </c>
      <c r="D338" s="133">
        <v>15.75</v>
      </c>
      <c r="E338"/>
      <c r="F338" s="136">
        <v>1</v>
      </c>
      <c r="G338" s="133">
        <v>0</v>
      </c>
    </row>
    <row r="339" spans="1:7" ht="12.75">
      <c r="A339" s="131" t="s">
        <v>50</v>
      </c>
      <c r="B339" s="132">
        <v>35800</v>
      </c>
      <c r="C339" s="123" t="s">
        <v>49</v>
      </c>
      <c r="D339" s="133">
        <v>14.15</v>
      </c>
      <c r="E339"/>
      <c r="F339" s="136">
        <v>1.0498533724340176</v>
      </c>
      <c r="G339" s="133">
        <v>-1.6</v>
      </c>
    </row>
    <row r="340" spans="1:7" ht="12.75">
      <c r="A340" s="131" t="s">
        <v>50</v>
      </c>
      <c r="B340" s="132">
        <v>37500</v>
      </c>
      <c r="C340" s="123" t="s">
        <v>49</v>
      </c>
      <c r="D340" s="133">
        <v>12.64</v>
      </c>
      <c r="E340"/>
      <c r="F340" s="136">
        <v>1.099706744868035</v>
      </c>
      <c r="G340" s="133">
        <v>-3.11</v>
      </c>
    </row>
    <row r="341" spans="1:7" ht="12.75">
      <c r="A341" s="131" t="s">
        <v>50</v>
      </c>
      <c r="B341" s="132">
        <v>40900</v>
      </c>
      <c r="C341" s="123" t="s">
        <v>49</v>
      </c>
      <c r="D341" s="133">
        <v>9.87</v>
      </c>
      <c r="E341"/>
      <c r="F341" s="136">
        <v>1.1994134897360704</v>
      </c>
      <c r="G341" s="133">
        <v>-5.88</v>
      </c>
    </row>
    <row r="342" spans="1:7" ht="13.5" thickBot="1">
      <c r="A342" s="131" t="s">
        <v>51</v>
      </c>
      <c r="B342" s="132">
        <v>44350</v>
      </c>
      <c r="C342" s="123" t="s">
        <v>49</v>
      </c>
      <c r="D342" s="133">
        <v>7.4</v>
      </c>
      <c r="E342"/>
      <c r="F342" s="137">
        <v>1.3005865102639296</v>
      </c>
      <c r="G342" s="138">
        <v>-8.35</v>
      </c>
    </row>
    <row r="343" spans="1:7" ht="12.75">
      <c r="A343" s="126" t="s">
        <v>52</v>
      </c>
      <c r="B343" s="123">
        <v>34100</v>
      </c>
      <c r="C343" s="124"/>
      <c r="D343" s="139"/>
      <c r="E343"/>
      <c r="G343" s="17">
        <v>19.740000000000002</v>
      </c>
    </row>
    <row r="344" spans="1:7" ht="12.75">
      <c r="A344" s="126" t="s">
        <v>53</v>
      </c>
      <c r="B344" s="140">
        <v>15.75</v>
      </c>
      <c r="C344" s="124"/>
      <c r="D344" s="139"/>
      <c r="E344"/>
      <c r="G344"/>
    </row>
    <row r="345" spans="1:7" ht="12.75">
      <c r="A345" s="126" t="s">
        <v>54</v>
      </c>
      <c r="B345" s="140">
        <v>65</v>
      </c>
      <c r="C345" s="124"/>
      <c r="D345" s="139"/>
      <c r="E345"/>
      <c r="G345"/>
    </row>
    <row r="346" spans="1:5" ht="13.5" thickBot="1">
      <c r="A346" s="141" t="s">
        <v>55</v>
      </c>
      <c r="B346" s="142">
        <v>10</v>
      </c>
      <c r="C346" s="143"/>
      <c r="D346" s="14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8" t="s">
        <v>43</v>
      </c>
      <c r="B348" s="119">
        <v>41381</v>
      </c>
      <c r="C348" s="120"/>
      <c r="D348" s="121"/>
    </row>
    <row r="349" spans="1:4" ht="13.5" thickBot="1">
      <c r="A349" s="122" t="s">
        <v>0</v>
      </c>
      <c r="B349" s="123" t="s">
        <v>38</v>
      </c>
      <c r="C349" s="124"/>
      <c r="D349" s="125"/>
    </row>
    <row r="350" spans="1:7" ht="13.5" thickBot="1">
      <c r="A350" s="126" t="s">
        <v>45</v>
      </c>
      <c r="B350" s="127">
        <v>41627</v>
      </c>
      <c r="C350" s="124"/>
      <c r="D350" s="128"/>
      <c r="E350"/>
      <c r="F350" s="129" t="s">
        <v>46</v>
      </c>
      <c r="G350" s="130" t="s">
        <v>47</v>
      </c>
    </row>
    <row r="351" spans="1:7" ht="12.75">
      <c r="A351" s="131" t="s">
        <v>48</v>
      </c>
      <c r="B351" s="132">
        <v>24100</v>
      </c>
      <c r="C351" s="123" t="s">
        <v>49</v>
      </c>
      <c r="D351" s="133">
        <v>24.74</v>
      </c>
      <c r="E351"/>
      <c r="F351" s="134">
        <v>0.7005813953488372</v>
      </c>
      <c r="G351" s="135">
        <v>8.74</v>
      </c>
    </row>
    <row r="352" spans="1:7" ht="12.75">
      <c r="A352" s="131" t="s">
        <v>50</v>
      </c>
      <c r="B352" s="132">
        <v>27550</v>
      </c>
      <c r="C352" s="123" t="s">
        <v>49</v>
      </c>
      <c r="D352" s="133">
        <v>21.47</v>
      </c>
      <c r="E352"/>
      <c r="F352" s="136">
        <v>0.8008720930232558</v>
      </c>
      <c r="G352" s="133">
        <v>5.47</v>
      </c>
    </row>
    <row r="353" spans="1:7" ht="12.75">
      <c r="A353" s="131" t="s">
        <v>50</v>
      </c>
      <c r="B353" s="132">
        <v>31000</v>
      </c>
      <c r="C353" s="123" t="s">
        <v>49</v>
      </c>
      <c r="D353" s="133">
        <v>18.54</v>
      </c>
      <c r="E353"/>
      <c r="F353" s="136">
        <v>0.9011627906976745</v>
      </c>
      <c r="G353" s="133">
        <v>2.54</v>
      </c>
    </row>
    <row r="354" spans="1:7" ht="12.75">
      <c r="A354" s="131" t="s">
        <v>50</v>
      </c>
      <c r="B354" s="132">
        <v>32700</v>
      </c>
      <c r="C354" s="123" t="s">
        <v>49</v>
      </c>
      <c r="D354" s="133">
        <v>17.23</v>
      </c>
      <c r="E354"/>
      <c r="F354" s="136">
        <v>0.9505813953488372</v>
      </c>
      <c r="G354" s="133">
        <v>1.23</v>
      </c>
    </row>
    <row r="355" spans="1:7" ht="12.75">
      <c r="A355" s="131" t="s">
        <v>50</v>
      </c>
      <c r="B355" s="132">
        <v>34400</v>
      </c>
      <c r="C355" s="123" t="s">
        <v>49</v>
      </c>
      <c r="D355" s="133">
        <v>16</v>
      </c>
      <c r="E355"/>
      <c r="F355" s="136">
        <v>1</v>
      </c>
      <c r="G355" s="133">
        <v>0</v>
      </c>
    </row>
    <row r="356" spans="1:7" ht="12.75">
      <c r="A356" s="131" t="s">
        <v>50</v>
      </c>
      <c r="B356" s="132">
        <v>36150</v>
      </c>
      <c r="C356" s="123" t="s">
        <v>49</v>
      </c>
      <c r="D356" s="133">
        <v>14.82</v>
      </c>
      <c r="E356"/>
      <c r="F356" s="136">
        <v>1.0508720930232558</v>
      </c>
      <c r="G356" s="133">
        <v>-1.18</v>
      </c>
    </row>
    <row r="357" spans="1:7" ht="12.75">
      <c r="A357" s="131" t="s">
        <v>50</v>
      </c>
      <c r="B357" s="132">
        <v>37850</v>
      </c>
      <c r="C357" s="123" t="s">
        <v>49</v>
      </c>
      <c r="D357" s="133">
        <v>13.77</v>
      </c>
      <c r="E357"/>
      <c r="F357" s="136">
        <v>1.1002906976744187</v>
      </c>
      <c r="G357" s="133">
        <v>-2.23</v>
      </c>
    </row>
    <row r="358" spans="1:7" ht="12.75">
      <c r="A358" s="131" t="s">
        <v>50</v>
      </c>
      <c r="B358" s="132">
        <v>41300</v>
      </c>
      <c r="C358" s="123" t="s">
        <v>49</v>
      </c>
      <c r="D358" s="133">
        <v>11.88</v>
      </c>
      <c r="E358"/>
      <c r="F358" s="136">
        <v>1.2005813953488371</v>
      </c>
      <c r="G358" s="133">
        <v>-4.12</v>
      </c>
    </row>
    <row r="359" spans="1:7" ht="13.5" thickBot="1">
      <c r="A359" s="131" t="s">
        <v>51</v>
      </c>
      <c r="B359" s="132">
        <v>44750</v>
      </c>
      <c r="C359" s="123" t="s">
        <v>49</v>
      </c>
      <c r="D359" s="133">
        <v>10.35</v>
      </c>
      <c r="E359"/>
      <c r="F359" s="137">
        <v>1.3008720930232558</v>
      </c>
      <c r="G359" s="138">
        <v>-5.65</v>
      </c>
    </row>
    <row r="360" spans="1:7" ht="12.75">
      <c r="A360" s="126" t="s">
        <v>52</v>
      </c>
      <c r="B360" s="123">
        <v>34400</v>
      </c>
      <c r="C360" s="124"/>
      <c r="D360" s="139"/>
      <c r="E360"/>
      <c r="G360" s="17">
        <v>14.39</v>
      </c>
    </row>
    <row r="361" spans="1:7" ht="12.75">
      <c r="A361" s="126" t="s">
        <v>53</v>
      </c>
      <c r="B361" s="140">
        <v>16</v>
      </c>
      <c r="C361" s="124"/>
      <c r="D361" s="139"/>
      <c r="E361"/>
      <c r="G361"/>
    </row>
    <row r="362" spans="1:7" ht="12.75">
      <c r="A362" s="126" t="s">
        <v>54</v>
      </c>
      <c r="B362" s="140">
        <v>65</v>
      </c>
      <c r="C362" s="124"/>
      <c r="D362" s="139"/>
      <c r="E362"/>
      <c r="G362"/>
    </row>
    <row r="363" spans="1:5" ht="13.5" thickBot="1">
      <c r="A363" s="141" t="s">
        <v>55</v>
      </c>
      <c r="B363" s="142">
        <v>10</v>
      </c>
      <c r="C363" s="143"/>
      <c r="D363" s="144"/>
      <c r="E363"/>
    </row>
    <row r="364" ht="13.5" thickBot="1"/>
    <row r="365" spans="1:4" ht="12.75">
      <c r="A365" s="118" t="s">
        <v>43</v>
      </c>
      <c r="B365" s="119">
        <v>41381</v>
      </c>
      <c r="C365" s="120"/>
      <c r="D365" s="121"/>
    </row>
    <row r="366" spans="1:4" ht="13.5" thickBot="1">
      <c r="A366" s="122" t="s">
        <v>0</v>
      </c>
      <c r="B366" s="123" t="s">
        <v>37</v>
      </c>
      <c r="C366" s="124"/>
      <c r="D366" s="125"/>
    </row>
    <row r="367" spans="1:7" ht="13.5" thickBot="1">
      <c r="A367" s="126" t="s">
        <v>45</v>
      </c>
      <c r="B367" s="127">
        <v>41445</v>
      </c>
      <c r="C367" s="124"/>
      <c r="D367" s="128"/>
      <c r="E367"/>
      <c r="F367" s="129" t="s">
        <v>46</v>
      </c>
      <c r="G367" s="130" t="s">
        <v>47</v>
      </c>
    </row>
    <row r="368" spans="1:7" ht="12.75">
      <c r="A368" s="131" t="s">
        <v>48</v>
      </c>
      <c r="B368" s="132">
        <v>32050</v>
      </c>
      <c r="C368" s="123" t="s">
        <v>49</v>
      </c>
      <c r="D368" s="133">
        <v>25.95</v>
      </c>
      <c r="E368"/>
      <c r="F368" s="134">
        <v>0.6997816593886463</v>
      </c>
      <c r="G368" s="135">
        <v>12.7</v>
      </c>
    </row>
    <row r="369" spans="1:7" ht="12.75">
      <c r="A369" s="131" t="s">
        <v>50</v>
      </c>
      <c r="B369" s="132">
        <v>36650</v>
      </c>
      <c r="C369" s="123" t="s">
        <v>49</v>
      </c>
      <c r="D369" s="133">
        <v>21.28</v>
      </c>
      <c r="E369"/>
      <c r="F369" s="136">
        <v>0.8002183406113537</v>
      </c>
      <c r="G369" s="133">
        <v>8.03</v>
      </c>
    </row>
    <row r="370" spans="1:7" ht="12.75">
      <c r="A370" s="131" t="s">
        <v>50</v>
      </c>
      <c r="B370" s="132">
        <v>41200</v>
      </c>
      <c r="C370" s="123" t="s">
        <v>49</v>
      </c>
      <c r="D370" s="133">
        <v>17.01</v>
      </c>
      <c r="E370"/>
      <c r="F370" s="136">
        <v>0.8995633187772926</v>
      </c>
      <c r="G370" s="133">
        <v>3.76</v>
      </c>
    </row>
    <row r="371" spans="1:7" ht="12.75">
      <c r="A371" s="131" t="s">
        <v>50</v>
      </c>
      <c r="B371" s="132">
        <v>43500</v>
      </c>
      <c r="C371" s="123" t="s">
        <v>49</v>
      </c>
      <c r="D371" s="133">
        <v>15.06</v>
      </c>
      <c r="E371"/>
      <c r="F371" s="136">
        <v>0.9497816593886463</v>
      </c>
      <c r="G371" s="133">
        <v>1.81</v>
      </c>
    </row>
    <row r="372" spans="1:7" ht="12.75">
      <c r="A372" s="131" t="s">
        <v>50</v>
      </c>
      <c r="B372" s="132">
        <v>45800</v>
      </c>
      <c r="C372" s="123" t="s">
        <v>49</v>
      </c>
      <c r="D372" s="133">
        <v>13.25</v>
      </c>
      <c r="E372"/>
      <c r="F372" s="136">
        <v>1</v>
      </c>
      <c r="G372" s="133">
        <v>0</v>
      </c>
    </row>
    <row r="373" spans="1:7" ht="12.75">
      <c r="A373" s="131" t="s">
        <v>50</v>
      </c>
      <c r="B373" s="132">
        <v>48100</v>
      </c>
      <c r="C373" s="123" t="s">
        <v>49</v>
      </c>
      <c r="D373" s="133">
        <v>11.64</v>
      </c>
      <c r="E373"/>
      <c r="F373" s="136">
        <v>1.0502183406113537</v>
      </c>
      <c r="G373" s="133">
        <v>-1.61</v>
      </c>
    </row>
    <row r="374" spans="1:7" ht="12.75">
      <c r="A374" s="131" t="s">
        <v>50</v>
      </c>
      <c r="B374" s="132">
        <v>50350</v>
      </c>
      <c r="C374" s="123" t="s">
        <v>49</v>
      </c>
      <c r="D374" s="133">
        <v>10.41</v>
      </c>
      <c r="E374"/>
      <c r="F374" s="136">
        <v>1.0993449781659388</v>
      </c>
      <c r="G374" s="133">
        <v>-2.84</v>
      </c>
    </row>
    <row r="375" spans="1:7" ht="12.75">
      <c r="A375" s="131" t="s">
        <v>50</v>
      </c>
      <c r="B375" s="132">
        <v>54950</v>
      </c>
      <c r="C375" s="123" t="s">
        <v>49</v>
      </c>
      <c r="D375" s="133">
        <v>9.14</v>
      </c>
      <c r="E375"/>
      <c r="F375" s="136">
        <v>1.1997816593886463</v>
      </c>
      <c r="G375" s="133">
        <v>-4.11</v>
      </c>
    </row>
    <row r="376" spans="1:7" ht="13.5" thickBot="1">
      <c r="A376" s="131" t="s">
        <v>51</v>
      </c>
      <c r="B376" s="132">
        <v>59550</v>
      </c>
      <c r="C376" s="123" t="s">
        <v>49</v>
      </c>
      <c r="D376" s="133">
        <v>8.55</v>
      </c>
      <c r="E376"/>
      <c r="F376" s="137">
        <v>1.3002183406113537</v>
      </c>
      <c r="G376" s="138">
        <v>-4.7</v>
      </c>
    </row>
    <row r="377" spans="1:7" ht="12.75">
      <c r="A377" s="126" t="s">
        <v>52</v>
      </c>
      <c r="B377" s="123">
        <v>45800</v>
      </c>
      <c r="C377" s="124"/>
      <c r="D377" s="139"/>
      <c r="E377"/>
      <c r="G377" s="17">
        <v>17.4</v>
      </c>
    </row>
    <row r="378" spans="1:7" ht="12.75">
      <c r="A378" s="126" t="s">
        <v>53</v>
      </c>
      <c r="B378" s="140">
        <v>13.25</v>
      </c>
      <c r="C378" s="124"/>
      <c r="D378" s="139"/>
      <c r="E378"/>
      <c r="G378"/>
    </row>
    <row r="379" spans="1:7" ht="12.75">
      <c r="A379" s="126" t="s">
        <v>54</v>
      </c>
      <c r="B379" s="140">
        <v>65</v>
      </c>
      <c r="C379" s="124"/>
      <c r="D379" s="139"/>
      <c r="E379"/>
      <c r="G379"/>
    </row>
    <row r="380" spans="1:5" ht="13.5" thickBot="1">
      <c r="A380" s="141" t="s">
        <v>55</v>
      </c>
      <c r="B380" s="142">
        <v>10</v>
      </c>
      <c r="C380" s="143"/>
      <c r="D380" s="144"/>
      <c r="E380"/>
    </row>
    <row r="381" ht="13.5" thickBot="1"/>
    <row r="382" spans="1:4" ht="12.75">
      <c r="A382" s="118" t="s">
        <v>43</v>
      </c>
      <c r="B382" s="119">
        <v>41381</v>
      </c>
      <c r="C382" s="120"/>
      <c r="D382" s="121"/>
    </row>
    <row r="383" spans="1:4" ht="13.5" thickBot="1">
      <c r="A383" s="122" t="s">
        <v>0</v>
      </c>
      <c r="B383" s="123" t="s">
        <v>57</v>
      </c>
      <c r="C383" s="124"/>
      <c r="D383" s="125"/>
    </row>
    <row r="384" spans="1:7" ht="13.5" thickBot="1">
      <c r="A384" s="126" t="s">
        <v>45</v>
      </c>
      <c r="B384" s="127">
        <v>41445</v>
      </c>
      <c r="C384" s="124"/>
      <c r="D384" s="128"/>
      <c r="E384"/>
      <c r="F384" s="129" t="s">
        <v>46</v>
      </c>
      <c r="G384" s="130" t="s">
        <v>47</v>
      </c>
    </row>
    <row r="385" spans="1:7" ht="12.75">
      <c r="A385" s="131" t="s">
        <v>48</v>
      </c>
      <c r="B385" s="132">
        <v>27050</v>
      </c>
      <c r="C385" s="123" t="s">
        <v>49</v>
      </c>
      <c r="D385" s="133">
        <v>41.37</v>
      </c>
      <c r="E385"/>
      <c r="F385" s="134">
        <v>0.6998706338939198</v>
      </c>
      <c r="G385" s="135">
        <v>11.37</v>
      </c>
    </row>
    <row r="386" spans="1:7" ht="12.75">
      <c r="A386" s="131" t="s">
        <v>50</v>
      </c>
      <c r="B386" s="132">
        <v>30900</v>
      </c>
      <c r="C386" s="123" t="s">
        <v>49</v>
      </c>
      <c r="D386" s="133">
        <v>37.26</v>
      </c>
      <c r="E386"/>
      <c r="F386" s="136">
        <v>0.7994825355756792</v>
      </c>
      <c r="G386" s="133">
        <v>7.26</v>
      </c>
    </row>
    <row r="387" spans="1:7" ht="12.75">
      <c r="A387" s="131" t="s">
        <v>50</v>
      </c>
      <c r="B387" s="132">
        <v>34800</v>
      </c>
      <c r="C387" s="123" t="s">
        <v>49</v>
      </c>
      <c r="D387" s="133">
        <v>33.44</v>
      </c>
      <c r="E387"/>
      <c r="F387" s="136">
        <v>0.9003880983182406</v>
      </c>
      <c r="G387" s="133">
        <v>3.44</v>
      </c>
    </row>
    <row r="388" spans="1:7" ht="12.75">
      <c r="A388" s="131" t="s">
        <v>50</v>
      </c>
      <c r="B388" s="132">
        <v>36700</v>
      </c>
      <c r="C388" s="123" t="s">
        <v>49</v>
      </c>
      <c r="D388" s="133">
        <v>31.7</v>
      </c>
      <c r="E388"/>
      <c r="F388" s="136">
        <v>0.9495472186287193</v>
      </c>
      <c r="G388" s="133">
        <v>1.7</v>
      </c>
    </row>
    <row r="389" spans="1:7" ht="12.75">
      <c r="A389" s="131" t="s">
        <v>50</v>
      </c>
      <c r="B389" s="132">
        <v>38650</v>
      </c>
      <c r="C389" s="123" t="s">
        <v>49</v>
      </c>
      <c r="D389" s="133">
        <v>30</v>
      </c>
      <c r="E389"/>
      <c r="F389" s="136">
        <v>1</v>
      </c>
      <c r="G389" s="133">
        <v>0</v>
      </c>
    </row>
    <row r="390" spans="1:7" ht="12.75">
      <c r="A390" s="131" t="s">
        <v>50</v>
      </c>
      <c r="B390" s="132">
        <v>40600</v>
      </c>
      <c r="C390" s="123" t="s">
        <v>49</v>
      </c>
      <c r="D390" s="133">
        <v>28.39</v>
      </c>
      <c r="E390"/>
      <c r="F390" s="136">
        <v>1.0504527813712807</v>
      </c>
      <c r="G390" s="133">
        <v>-1.61</v>
      </c>
    </row>
    <row r="391" spans="1:7" ht="12.75">
      <c r="A391" s="131" t="s">
        <v>50</v>
      </c>
      <c r="B391" s="132">
        <v>42500</v>
      </c>
      <c r="C391" s="123" t="s">
        <v>49</v>
      </c>
      <c r="D391" s="133">
        <v>26.9</v>
      </c>
      <c r="E391"/>
      <c r="F391" s="136">
        <v>1.0996119016817594</v>
      </c>
      <c r="G391" s="133">
        <v>-3.1</v>
      </c>
    </row>
    <row r="392" spans="1:7" ht="12.75">
      <c r="A392" s="131" t="s">
        <v>50</v>
      </c>
      <c r="B392" s="132">
        <v>46400</v>
      </c>
      <c r="C392" s="123" t="s">
        <v>49</v>
      </c>
      <c r="D392" s="133">
        <v>24.09</v>
      </c>
      <c r="E392"/>
      <c r="F392" s="136">
        <v>1.2005174644243208</v>
      </c>
      <c r="G392" s="133">
        <v>-5.91</v>
      </c>
    </row>
    <row r="393" spans="1:7" ht="13.5" thickBot="1">
      <c r="A393" s="131" t="s">
        <v>51</v>
      </c>
      <c r="B393" s="132">
        <v>50250</v>
      </c>
      <c r="C393" s="123" t="s">
        <v>49</v>
      </c>
      <c r="D393" s="133">
        <v>21.66</v>
      </c>
      <c r="E393"/>
      <c r="F393" s="137">
        <v>1.3001293661060802</v>
      </c>
      <c r="G393" s="138">
        <v>-8.34</v>
      </c>
    </row>
    <row r="394" spans="1:7" ht="12.75">
      <c r="A394" s="126" t="s">
        <v>52</v>
      </c>
      <c r="B394" s="123">
        <v>38650</v>
      </c>
      <c r="C394" s="124"/>
      <c r="D394" s="139"/>
      <c r="E394"/>
      <c r="G394" s="17">
        <v>19.71</v>
      </c>
    </row>
    <row r="395" spans="1:7" ht="12.75">
      <c r="A395" s="126" t="s">
        <v>53</v>
      </c>
      <c r="B395" s="140">
        <v>30</v>
      </c>
      <c r="C395" s="124"/>
      <c r="D395" s="139"/>
      <c r="E395"/>
      <c r="G395"/>
    </row>
    <row r="396" spans="1:7" ht="12.75">
      <c r="A396" s="126" t="s">
        <v>54</v>
      </c>
      <c r="B396" s="140">
        <v>65</v>
      </c>
      <c r="C396" s="124"/>
      <c r="D396" s="139"/>
      <c r="E396"/>
      <c r="G396"/>
    </row>
    <row r="397" spans="1:5" ht="13.5" thickBot="1">
      <c r="A397" s="141" t="s">
        <v>55</v>
      </c>
      <c r="B397" s="142">
        <v>10</v>
      </c>
      <c r="C397" s="143"/>
      <c r="D397" s="144"/>
      <c r="E397"/>
    </row>
    <row r="452" ht="11.25" customHeight="1"/>
  </sheetData>
  <sheetProtection/>
  <mergeCells count="13">
    <mergeCell ref="J28:K28"/>
    <mergeCell ref="J29:K29"/>
    <mergeCell ref="J30:K30"/>
    <mergeCell ref="J31:K31"/>
    <mergeCell ref="J32:K32"/>
    <mergeCell ref="J33:K33"/>
    <mergeCell ref="J34:K34"/>
    <mergeCell ref="J26:K26"/>
    <mergeCell ref="J27:K27"/>
    <mergeCell ref="J36:K36"/>
    <mergeCell ref="J48:K48"/>
    <mergeCell ref="J52:K52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2013-04-17T11:54:47Z</dcterms:modified>
  <cp:category/>
  <cp:version/>
  <cp:contentType/>
  <cp:contentStatus/>
</cp:coreProperties>
</file>