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<sst xmlns="http://schemas.openxmlformats.org/spreadsheetml/2006/main" count="685" uniqueCount="57">
  <si>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</si>
  <si>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</si>
  <si>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</si>
  <si>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</si>
  <si>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</si>
  <si>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</si>
  <si>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</si>
  <si>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</si>
  <si>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</si>
  <si>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</si>
  <si>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</si>
  <si>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</si>
  <si>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</si>
  <si>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</si>
  <si>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</si>
  <si>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</si>
  <si>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</si>
  <si>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</si>
  <si>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</si>
  <si>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</si>
  <si>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</si>
  <si>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</si>
  <si>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</si>
  <si>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</si>
  <si>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</si>
  <si>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</si>
  <si>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</si>
  <si>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</si>
  <si>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</si>
  <si>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</si>
  <si>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</si>
  <si>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</si>
  <si>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</si>
  <si>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</si>
  <si>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</si>
  <si>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</si>
  <si>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</si>
  <si>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</si>
  <si>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</si>
  <si>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</si>
  <si>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</si>
  <si>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</si>
  <si>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>27-November-2013</t>
  </si>
  <si>
    <t>27 November 2013 FOR SETTLEMENT ON THURSDAY 28 November 2013</t>
  </si>
  <si>
    <t>SAFEX MTM 26-November-2013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</si>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</sst>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38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38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38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258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38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258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383" applyNumberFormat="1" applyFont="1" applyFill="1" applyBorder="1" applyAlignment="1">
      <alignment horizontal="center"/>
    </xf>
    <xf numFmtId="10" fontId="0" fillId="16" borderId="34" xfId="38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383" applyNumberFormat="1" applyFont="1" applyFill="1" applyBorder="1" applyAlignment="1">
      <alignment horizontal="center"/>
    </xf>
    <xf numFmtId="196" fontId="0" fillId="16" borderId="27" xfId="387" applyNumberFormat="1" applyFont="1" applyFill="1" applyBorder="1" applyAlignment="1">
      <alignment/>
    </xf>
    <xf numFmtId="196" fontId="0" fillId="16" borderId="44" xfId="387" applyNumberFormat="1" applyFont="1" applyFill="1" applyBorder="1" applyAlignment="1">
      <alignment/>
    </xf>
    <xf numFmtId="191" fontId="0" fillId="16" borderId="24" xfId="387" applyNumberFormat="1" applyFont="1" applyFill="1" applyBorder="1" applyAlignment="1">
      <alignment/>
    </xf>
    <xf numFmtId="191" fontId="0" fillId="16" borderId="50" xfId="387" applyNumberFormat="1" applyFont="1" applyFill="1" applyBorder="1" applyAlignment="1">
      <alignment/>
    </xf>
    <xf numFmtId="191" fontId="0" fillId="16" borderId="49" xfId="387" applyNumberFormat="1" applyFont="1" applyFill="1" applyBorder="1" applyAlignment="1">
      <alignment/>
    </xf>
    <xf numFmtId="196" fontId="0" fillId="16" borderId="32" xfId="38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359" applyFont="1" applyBorder="1">
      <alignment/>
      <protection/>
    </xf>
    <xf numFmtId="2" fontId="6" fillId="0" borderId="0" xfId="359" applyNumberFormat="1" applyFont="1" applyBorder="1">
      <alignment/>
      <protection/>
    </xf>
    <xf numFmtId="0" fontId="7" fillId="0" borderId="0" xfId="359" applyFont="1">
      <alignment/>
      <protection/>
    </xf>
    <xf numFmtId="2" fontId="6" fillId="0" borderId="0" xfId="3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359">
      <alignment/>
      <protection/>
    </xf>
    <xf numFmtId="0" fontId="6" fillId="0" borderId="58" xfId="359" applyFont="1" applyBorder="1" applyAlignment="1" applyProtection="1">
      <alignment horizontal="left"/>
      <protection locked="0"/>
    </xf>
    <xf numFmtId="178" fontId="6" fillId="0" borderId="59" xfId="359" applyNumberFormat="1" applyFont="1" applyBorder="1" applyAlignment="1" applyProtection="1">
      <alignment horizontal="center"/>
      <protection locked="0"/>
    </xf>
    <xf numFmtId="0" fontId="7" fillId="0" borderId="59" xfId="359" applyFont="1" applyBorder="1">
      <alignment/>
      <protection/>
    </xf>
    <xf numFmtId="0" fontId="7" fillId="0" borderId="60" xfId="359" applyFont="1" applyBorder="1">
      <alignment/>
      <protection/>
    </xf>
    <xf numFmtId="0" fontId="6" fillId="0" borderId="61" xfId="359" applyFont="1" applyBorder="1" applyAlignment="1" applyProtection="1">
      <alignment horizontal="left"/>
      <protection locked="0"/>
    </xf>
    <xf numFmtId="0" fontId="6" fillId="0" borderId="62" xfId="359" applyFont="1" applyBorder="1" applyAlignment="1">
      <alignment horizontal="center"/>
      <protection/>
    </xf>
    <xf numFmtId="0" fontId="6" fillId="0" borderId="62" xfId="359" applyFont="1" applyBorder="1">
      <alignment/>
      <protection/>
    </xf>
    <xf numFmtId="0" fontId="6" fillId="0" borderId="63" xfId="359" applyFont="1" applyBorder="1" applyAlignment="1">
      <alignment horizontal="center"/>
      <protection/>
    </xf>
    <xf numFmtId="0" fontId="6" fillId="0" borderId="61" xfId="359" applyFont="1" applyBorder="1">
      <alignment/>
      <protection/>
    </xf>
    <xf numFmtId="178" fontId="6" fillId="0" borderId="62" xfId="359" applyNumberFormat="1" applyFont="1" applyBorder="1" applyAlignment="1" applyProtection="1">
      <alignment horizontal="center"/>
      <protection locked="0"/>
    </xf>
    <xf numFmtId="0" fontId="6" fillId="0" borderId="63" xfId="359" applyFont="1" applyBorder="1">
      <alignment/>
      <protection/>
    </xf>
    <xf numFmtId="2" fontId="6" fillId="0" borderId="64" xfId="359" applyNumberFormat="1" applyFont="1" applyBorder="1">
      <alignment/>
      <protection/>
    </xf>
    <xf numFmtId="2" fontId="6" fillId="0" borderId="47" xfId="359" applyNumberFormat="1" applyFont="1" applyBorder="1">
      <alignment/>
      <protection/>
    </xf>
    <xf numFmtId="0" fontId="6" fillId="0" borderId="61" xfId="359" applyFont="1" applyBorder="1" applyAlignment="1">
      <alignment horizontal="left"/>
      <protection/>
    </xf>
    <xf numFmtId="1" fontId="6" fillId="0" borderId="62" xfId="359" applyNumberFormat="1" applyFont="1" applyBorder="1" applyAlignment="1">
      <alignment horizontal="center"/>
      <protection/>
    </xf>
    <xf numFmtId="2" fontId="6" fillId="0" borderId="63" xfId="359" applyNumberFormat="1" applyFont="1" applyBorder="1" applyAlignment="1">
      <alignment horizontal="center"/>
      <protection/>
    </xf>
    <xf numFmtId="2" fontId="6" fillId="0" borderId="63" xfId="359" applyNumberFormat="1" applyFont="1" applyBorder="1">
      <alignment/>
      <protection/>
    </xf>
    <xf numFmtId="2" fontId="7" fillId="0" borderId="0" xfId="359" applyNumberFormat="1" applyFont="1">
      <alignment/>
      <protection/>
    </xf>
    <xf numFmtId="2" fontId="6" fillId="0" borderId="62" xfId="359" applyNumberFormat="1" applyFont="1" applyBorder="1" applyAlignment="1">
      <alignment horizontal="center"/>
      <protection/>
    </xf>
    <xf numFmtId="0" fontId="6" fillId="0" borderId="65" xfId="359" applyFont="1" applyBorder="1">
      <alignment/>
      <protection/>
    </xf>
    <xf numFmtId="2" fontId="6" fillId="0" borderId="66" xfId="359" applyNumberFormat="1" applyFont="1" applyBorder="1" applyAlignment="1">
      <alignment horizontal="center"/>
      <protection/>
    </xf>
    <xf numFmtId="0" fontId="6" fillId="0" borderId="66" xfId="359" applyFont="1" applyBorder="1">
      <alignment/>
      <protection/>
    </xf>
    <xf numFmtId="2" fontId="6" fillId="0" borderId="67" xfId="359" applyNumberFormat="1" applyFont="1" applyBorder="1">
      <alignment/>
      <protection/>
    </xf>
    <xf numFmtId="2" fontId="6" fillId="0" borderId="60" xfId="359" applyNumberFormat="1" applyFont="1" applyBorder="1" applyAlignment="1">
      <alignment horizontal="center"/>
      <protection/>
    </xf>
    <xf numFmtId="2" fontId="6" fillId="0" borderId="67" xfId="359" applyNumberFormat="1" applyFont="1" applyBorder="1" applyAlignment="1">
      <alignment horizontal="center"/>
      <protection/>
    </xf>
    <xf numFmtId="10" fontId="6" fillId="0" borderId="68" xfId="387" applyNumberFormat="1" applyFont="1" applyBorder="1" applyAlignment="1">
      <alignment horizontal="center"/>
    </xf>
    <xf numFmtId="10" fontId="6" fillId="0" borderId="69" xfId="387" applyNumberFormat="1" applyFont="1" applyBorder="1" applyAlignment="1">
      <alignment horizontal="center"/>
    </xf>
    <xf numFmtId="10" fontId="6" fillId="0" borderId="70" xfId="387" applyNumberFormat="1" applyFont="1" applyBorder="1" applyAlignment="1">
      <alignment horizontal="center"/>
    </xf>
    <xf numFmtId="2" fontId="6" fillId="0" borderId="37" xfId="359" applyNumberFormat="1" applyFont="1" applyBorder="1">
      <alignment/>
      <protection/>
    </xf>
    <xf numFmtId="0" fontId="7" fillId="0" borderId="29" xfId="359" applyFont="1" applyBorder="1">
      <alignment/>
      <protection/>
    </xf>
    <xf numFmtId="0" fontId="7" fillId="0" borderId="30" xfId="359" applyFont="1" applyBorder="1">
      <alignment/>
      <protection/>
    </xf>
    <xf numFmtId="10" fontId="6" fillId="0" borderId="24" xfId="387" applyNumberFormat="1" applyFont="1" applyBorder="1" applyAlignment="1">
      <alignment/>
    </xf>
    <xf numFmtId="0" fontId="7" fillId="0" borderId="31" xfId="359" applyFont="1" applyBorder="1">
      <alignment/>
      <protection/>
    </xf>
    <xf numFmtId="2" fontId="6" fillId="0" borderId="38" xfId="3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38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0" fontId="7" fillId="0" borderId="0" xfId="360">
      <alignment/>
      <protection/>
    </xf>
    <xf numFmtId="0" fontId="6" fillId="0" borderId="0" xfId="360" applyFont="1" applyBorder="1">
      <alignment/>
      <protection/>
    </xf>
    <xf numFmtId="2" fontId="6" fillId="0" borderId="0" xfId="360" applyNumberFormat="1" applyFont="1" applyBorder="1">
      <alignment/>
      <protection/>
    </xf>
    <xf numFmtId="0" fontId="6" fillId="0" borderId="58" xfId="360" applyFont="1" applyBorder="1" applyAlignment="1" applyProtection="1">
      <alignment horizontal="left"/>
      <protection locked="0"/>
    </xf>
    <xf numFmtId="178" fontId="6" fillId="0" borderId="59" xfId="360" applyNumberFormat="1" applyFont="1" applyBorder="1" applyAlignment="1" applyProtection="1">
      <alignment horizontal="center"/>
      <protection locked="0"/>
    </xf>
    <xf numFmtId="0" fontId="7" fillId="0" borderId="59" xfId="360" applyFont="1" applyBorder="1">
      <alignment/>
      <protection/>
    </xf>
    <xf numFmtId="0" fontId="7" fillId="0" borderId="60" xfId="360" applyFont="1" applyBorder="1">
      <alignment/>
      <protection/>
    </xf>
    <xf numFmtId="0" fontId="7" fillId="0" borderId="0" xfId="360" applyFont="1">
      <alignment/>
      <protection/>
    </xf>
    <xf numFmtId="0" fontId="6" fillId="0" borderId="61" xfId="360" applyFont="1" applyBorder="1" applyAlignment="1" applyProtection="1">
      <alignment horizontal="left"/>
      <protection locked="0"/>
    </xf>
    <xf numFmtId="0" fontId="6" fillId="0" borderId="62" xfId="360" applyFont="1" applyBorder="1" applyAlignment="1">
      <alignment horizontal="center"/>
      <protection/>
    </xf>
    <xf numFmtId="0" fontId="6" fillId="0" borderId="62" xfId="360" applyFont="1" applyBorder="1">
      <alignment/>
      <protection/>
    </xf>
    <xf numFmtId="0" fontId="6" fillId="0" borderId="63" xfId="360" applyFont="1" applyBorder="1" applyAlignment="1">
      <alignment horizontal="center"/>
      <protection/>
    </xf>
    <xf numFmtId="0" fontId="6" fillId="0" borderId="61" xfId="360" applyFont="1" applyBorder="1">
      <alignment/>
      <protection/>
    </xf>
    <xf numFmtId="178" fontId="6" fillId="0" borderId="62" xfId="360" applyNumberFormat="1" applyFont="1" applyBorder="1" applyAlignment="1" applyProtection="1">
      <alignment horizontal="center"/>
      <protection locked="0"/>
    </xf>
    <xf numFmtId="0" fontId="6" fillId="0" borderId="63" xfId="360" applyFont="1" applyBorder="1">
      <alignment/>
      <protection/>
    </xf>
    <xf numFmtId="2" fontId="6" fillId="0" borderId="64" xfId="360" applyNumberFormat="1" applyFont="1" applyBorder="1">
      <alignment/>
      <protection/>
    </xf>
    <xf numFmtId="2" fontId="6" fillId="0" borderId="47" xfId="360" applyNumberFormat="1" applyFont="1" applyBorder="1">
      <alignment/>
      <protection/>
    </xf>
    <xf numFmtId="0" fontId="6" fillId="0" borderId="61" xfId="360" applyFont="1" applyBorder="1" applyAlignment="1">
      <alignment horizontal="left"/>
      <protection/>
    </xf>
    <xf numFmtId="1" fontId="6" fillId="0" borderId="62" xfId="360" applyNumberFormat="1" applyFont="1" applyBorder="1" applyAlignment="1">
      <alignment horizontal="center"/>
      <protection/>
    </xf>
    <xf numFmtId="2" fontId="6" fillId="0" borderId="63" xfId="360" applyNumberFormat="1" applyFont="1" applyBorder="1" applyAlignment="1">
      <alignment horizontal="center"/>
      <protection/>
    </xf>
    <xf numFmtId="2" fontId="6" fillId="0" borderId="63" xfId="360" applyNumberFormat="1" applyFont="1" applyBorder="1">
      <alignment/>
      <protection/>
    </xf>
    <xf numFmtId="2" fontId="7" fillId="0" borderId="0" xfId="360" applyNumberFormat="1" applyFont="1">
      <alignment/>
      <protection/>
    </xf>
    <xf numFmtId="2" fontId="6" fillId="0" borderId="62" xfId="360" applyNumberFormat="1" applyFont="1" applyBorder="1" applyAlignment="1">
      <alignment horizontal="center"/>
      <protection/>
    </xf>
    <xf numFmtId="0" fontId="6" fillId="0" borderId="65" xfId="360" applyFont="1" applyBorder="1">
      <alignment/>
      <protection/>
    </xf>
    <xf numFmtId="2" fontId="6" fillId="0" borderId="66" xfId="360" applyNumberFormat="1" applyFont="1" applyBorder="1" applyAlignment="1">
      <alignment horizontal="center"/>
      <protection/>
    </xf>
    <xf numFmtId="0" fontId="6" fillId="0" borderId="66" xfId="360" applyFont="1" applyBorder="1">
      <alignment/>
      <protection/>
    </xf>
    <xf numFmtId="2" fontId="6" fillId="0" borderId="67" xfId="360" applyNumberFormat="1" applyFont="1" applyBorder="1">
      <alignment/>
      <protection/>
    </xf>
    <xf numFmtId="2" fontId="6" fillId="0" borderId="0" xfId="360" applyNumberFormat="1" applyFont="1" applyBorder="1" applyAlignment="1">
      <alignment horizontal="center"/>
      <protection/>
    </xf>
    <xf numFmtId="2" fontId="6" fillId="0" borderId="60" xfId="360" applyNumberFormat="1" applyFont="1" applyBorder="1" applyAlignment="1">
      <alignment horizontal="center"/>
      <protection/>
    </xf>
    <xf numFmtId="2" fontId="6" fillId="0" borderId="67" xfId="360" applyNumberFormat="1" applyFont="1" applyBorder="1" applyAlignment="1">
      <alignment horizontal="center"/>
      <protection/>
    </xf>
    <xf numFmtId="10" fontId="6" fillId="0" borderId="68" xfId="397" applyNumberFormat="1" applyFont="1" applyBorder="1" applyAlignment="1">
      <alignment horizontal="center"/>
    </xf>
    <xf numFmtId="10" fontId="6" fillId="0" borderId="69" xfId="397" applyNumberFormat="1" applyFont="1" applyBorder="1" applyAlignment="1">
      <alignment horizontal="center"/>
    </xf>
    <xf numFmtId="10" fontId="6" fillId="0" borderId="70" xfId="397" applyNumberFormat="1" applyFont="1" applyBorder="1" applyAlignment="1">
      <alignment horizontal="center"/>
    </xf>
    <xf numFmtId="2" fontId="6" fillId="0" borderId="0" xfId="360" applyNumberFormat="1" applyFont="1" applyFill="1" applyBorder="1" applyAlignment="1">
      <alignment horizontal="center"/>
      <protection/>
    </xf>
    <xf numFmtId="0" fontId="7" fillId="0" borderId="0" xfId="361">
      <alignment/>
      <protection/>
    </xf>
    <xf numFmtId="0" fontId="6" fillId="0" borderId="0" xfId="361" applyFont="1" applyBorder="1">
      <alignment/>
      <protection/>
    </xf>
    <xf numFmtId="2" fontId="6" fillId="0" borderId="0" xfId="361" applyNumberFormat="1" applyFont="1" applyBorder="1">
      <alignment/>
      <protection/>
    </xf>
    <xf numFmtId="0" fontId="6" fillId="0" borderId="58" xfId="361" applyFont="1" applyBorder="1" applyAlignment="1" applyProtection="1">
      <alignment horizontal="left"/>
      <protection locked="0"/>
    </xf>
    <xf numFmtId="178" fontId="6" fillId="0" borderId="59" xfId="361" applyNumberFormat="1" applyFont="1" applyBorder="1" applyAlignment="1" applyProtection="1">
      <alignment horizontal="center"/>
      <protection locked="0"/>
    </xf>
    <xf numFmtId="0" fontId="7" fillId="0" borderId="59" xfId="361" applyFont="1" applyBorder="1">
      <alignment/>
      <protection/>
    </xf>
    <xf numFmtId="0" fontId="7" fillId="0" borderId="60" xfId="361" applyFont="1" applyBorder="1">
      <alignment/>
      <protection/>
    </xf>
    <xf numFmtId="0" fontId="7" fillId="0" borderId="0" xfId="361" applyFont="1">
      <alignment/>
      <protection/>
    </xf>
    <xf numFmtId="0" fontId="6" fillId="0" borderId="61" xfId="361" applyFont="1" applyBorder="1" applyAlignment="1" applyProtection="1">
      <alignment horizontal="left"/>
      <protection locked="0"/>
    </xf>
    <xf numFmtId="0" fontId="6" fillId="0" borderId="62" xfId="361" applyFont="1" applyBorder="1" applyAlignment="1">
      <alignment horizontal="center"/>
      <protection/>
    </xf>
    <xf numFmtId="0" fontId="6" fillId="0" borderId="62" xfId="361" applyFont="1" applyBorder="1">
      <alignment/>
      <protection/>
    </xf>
    <xf numFmtId="0" fontId="6" fillId="0" borderId="63" xfId="361" applyFont="1" applyBorder="1" applyAlignment="1">
      <alignment horizontal="center"/>
      <protection/>
    </xf>
    <xf numFmtId="0" fontId="6" fillId="0" borderId="61" xfId="361" applyFont="1" applyBorder="1">
      <alignment/>
      <protection/>
    </xf>
    <xf numFmtId="178" fontId="6" fillId="0" borderId="62" xfId="361" applyNumberFormat="1" applyFont="1" applyBorder="1" applyAlignment="1" applyProtection="1">
      <alignment horizontal="center"/>
      <protection locked="0"/>
    </xf>
    <xf numFmtId="0" fontId="6" fillId="0" borderId="63" xfId="361" applyFont="1" applyBorder="1">
      <alignment/>
      <protection/>
    </xf>
    <xf numFmtId="2" fontId="6" fillId="0" borderId="64" xfId="361" applyNumberFormat="1" applyFont="1" applyBorder="1">
      <alignment/>
      <protection/>
    </xf>
    <xf numFmtId="2" fontId="6" fillId="0" borderId="47" xfId="361" applyNumberFormat="1" applyFont="1" applyBorder="1">
      <alignment/>
      <protection/>
    </xf>
    <xf numFmtId="0" fontId="6" fillId="0" borderId="61" xfId="361" applyFont="1" applyBorder="1" applyAlignment="1">
      <alignment horizontal="left"/>
      <protection/>
    </xf>
    <xf numFmtId="1" fontId="6" fillId="0" borderId="62" xfId="361" applyNumberFormat="1" applyFont="1" applyBorder="1" applyAlignment="1">
      <alignment horizontal="center"/>
      <protection/>
    </xf>
    <xf numFmtId="2" fontId="6" fillId="0" borderId="63" xfId="361" applyNumberFormat="1" applyFont="1" applyBorder="1" applyAlignment="1">
      <alignment horizontal="center"/>
      <protection/>
    </xf>
    <xf numFmtId="2" fontId="6" fillId="0" borderId="63" xfId="361" applyNumberFormat="1" applyFont="1" applyBorder="1">
      <alignment/>
      <protection/>
    </xf>
    <xf numFmtId="2" fontId="7" fillId="0" borderId="0" xfId="361" applyNumberFormat="1" applyFont="1">
      <alignment/>
      <protection/>
    </xf>
    <xf numFmtId="2" fontId="6" fillId="0" borderId="62" xfId="361" applyNumberFormat="1" applyFont="1" applyBorder="1" applyAlignment="1">
      <alignment horizontal="center"/>
      <protection/>
    </xf>
    <xf numFmtId="0" fontId="6" fillId="0" borderId="65" xfId="361" applyFont="1" applyBorder="1">
      <alignment/>
      <protection/>
    </xf>
    <xf numFmtId="2" fontId="6" fillId="0" borderId="66" xfId="361" applyNumberFormat="1" applyFont="1" applyBorder="1" applyAlignment="1">
      <alignment horizontal="center"/>
      <protection/>
    </xf>
    <xf numFmtId="0" fontId="6" fillId="0" borderId="66" xfId="361" applyFont="1" applyBorder="1">
      <alignment/>
      <protection/>
    </xf>
    <xf numFmtId="2" fontId="6" fillId="0" borderId="67" xfId="361" applyNumberFormat="1" applyFont="1" applyBorder="1">
      <alignment/>
      <protection/>
    </xf>
    <xf numFmtId="2" fontId="6" fillId="0" borderId="0" xfId="361" applyNumberFormat="1" applyFont="1" applyBorder="1" applyAlignment="1">
      <alignment horizontal="center"/>
      <protection/>
    </xf>
    <xf numFmtId="2" fontId="6" fillId="0" borderId="37" xfId="361" applyNumberFormat="1" applyFont="1" applyBorder="1">
      <alignment/>
      <protection/>
    </xf>
    <xf numFmtId="10" fontId="6" fillId="0" borderId="37" xfId="398" applyNumberFormat="1" applyFont="1" applyBorder="1" applyAlignment="1">
      <alignment/>
    </xf>
    <xf numFmtId="10" fontId="6" fillId="0" borderId="36" xfId="398" applyNumberFormat="1" applyFont="1" applyBorder="1" applyAlignment="1">
      <alignment/>
    </xf>
    <xf numFmtId="10" fontId="6" fillId="0" borderId="48" xfId="398" applyNumberFormat="1" applyFont="1" applyBorder="1" applyAlignment="1">
      <alignment/>
    </xf>
    <xf numFmtId="0" fontId="7" fillId="0" borderId="0" xfId="363">
      <alignment/>
      <protection/>
    </xf>
    <xf numFmtId="0" fontId="6" fillId="0" borderId="0" xfId="363" applyFont="1" applyBorder="1">
      <alignment/>
      <protection/>
    </xf>
    <xf numFmtId="2" fontId="6" fillId="0" borderId="0" xfId="363" applyNumberFormat="1" applyFont="1" applyBorder="1">
      <alignment/>
      <protection/>
    </xf>
    <xf numFmtId="0" fontId="6" fillId="0" borderId="58" xfId="363" applyFont="1" applyBorder="1" applyAlignment="1" applyProtection="1">
      <alignment horizontal="left"/>
      <protection locked="0"/>
    </xf>
    <xf numFmtId="178" fontId="6" fillId="0" borderId="59" xfId="363" applyNumberFormat="1" applyFont="1" applyBorder="1" applyAlignment="1" applyProtection="1">
      <alignment horizontal="center"/>
      <protection locked="0"/>
    </xf>
    <xf numFmtId="0" fontId="7" fillId="0" borderId="59" xfId="363" applyFont="1" applyBorder="1">
      <alignment/>
      <protection/>
    </xf>
    <xf numFmtId="0" fontId="7" fillId="0" borderId="60" xfId="363" applyFont="1" applyBorder="1">
      <alignment/>
      <protection/>
    </xf>
    <xf numFmtId="0" fontId="7" fillId="0" borderId="0" xfId="363" applyFont="1">
      <alignment/>
      <protection/>
    </xf>
    <xf numFmtId="0" fontId="6" fillId="0" borderId="61" xfId="363" applyFont="1" applyBorder="1" applyAlignment="1" applyProtection="1">
      <alignment horizontal="left"/>
      <protection locked="0"/>
    </xf>
    <xf numFmtId="0" fontId="6" fillId="0" borderId="62" xfId="363" applyFont="1" applyBorder="1" applyAlignment="1">
      <alignment horizontal="center"/>
      <protection/>
    </xf>
    <xf numFmtId="0" fontId="6" fillId="0" borderId="62" xfId="363" applyFont="1" applyBorder="1">
      <alignment/>
      <protection/>
    </xf>
    <xf numFmtId="0" fontId="6" fillId="0" borderId="63" xfId="363" applyFont="1" applyBorder="1" applyAlignment="1">
      <alignment horizontal="center"/>
      <protection/>
    </xf>
    <xf numFmtId="0" fontId="6" fillId="0" borderId="61" xfId="363" applyFont="1" applyBorder="1">
      <alignment/>
      <protection/>
    </xf>
    <xf numFmtId="178" fontId="6" fillId="0" borderId="62" xfId="363" applyNumberFormat="1" applyFont="1" applyBorder="1" applyAlignment="1" applyProtection="1">
      <alignment horizontal="center"/>
      <protection locked="0"/>
    </xf>
    <xf numFmtId="0" fontId="6" fillId="0" borderId="63" xfId="363" applyFont="1" applyBorder="1">
      <alignment/>
      <protection/>
    </xf>
    <xf numFmtId="2" fontId="6" fillId="0" borderId="64" xfId="363" applyNumberFormat="1" applyFont="1" applyBorder="1">
      <alignment/>
      <protection/>
    </xf>
    <xf numFmtId="2" fontId="6" fillId="0" borderId="47" xfId="363" applyNumberFormat="1" applyFont="1" applyBorder="1">
      <alignment/>
      <protection/>
    </xf>
    <xf numFmtId="0" fontId="6" fillId="0" borderId="61" xfId="363" applyFont="1" applyBorder="1" applyAlignment="1">
      <alignment horizontal="left"/>
      <protection/>
    </xf>
    <xf numFmtId="1" fontId="6" fillId="0" borderId="62" xfId="363" applyNumberFormat="1" applyFont="1" applyBorder="1" applyAlignment="1">
      <alignment horizontal="center"/>
      <protection/>
    </xf>
    <xf numFmtId="2" fontId="6" fillId="0" borderId="63" xfId="363" applyNumberFormat="1" applyFont="1" applyBorder="1" applyAlignment="1">
      <alignment horizontal="center"/>
      <protection/>
    </xf>
    <xf numFmtId="2" fontId="6" fillId="0" borderId="63" xfId="363" applyNumberFormat="1" applyFont="1" applyBorder="1">
      <alignment/>
      <protection/>
    </xf>
    <xf numFmtId="2" fontId="7" fillId="0" borderId="0" xfId="363" applyNumberFormat="1" applyFont="1">
      <alignment/>
      <protection/>
    </xf>
    <xf numFmtId="2" fontId="6" fillId="0" borderId="62" xfId="363" applyNumberFormat="1" applyFont="1" applyBorder="1" applyAlignment="1">
      <alignment horizontal="center"/>
      <protection/>
    </xf>
    <xf numFmtId="0" fontId="6" fillId="0" borderId="65" xfId="363" applyFont="1" applyBorder="1">
      <alignment/>
      <protection/>
    </xf>
    <xf numFmtId="2" fontId="6" fillId="0" borderId="66" xfId="363" applyNumberFormat="1" applyFont="1" applyBorder="1" applyAlignment="1">
      <alignment horizontal="center"/>
      <protection/>
    </xf>
    <xf numFmtId="0" fontId="6" fillId="0" borderId="66" xfId="363" applyFont="1" applyBorder="1">
      <alignment/>
      <protection/>
    </xf>
    <xf numFmtId="2" fontId="6" fillId="0" borderId="67" xfId="363" applyNumberFormat="1" applyFont="1" applyBorder="1">
      <alignment/>
      <protection/>
    </xf>
    <xf numFmtId="2" fontId="6" fillId="0" borderId="0" xfId="363" applyNumberFormat="1" applyFont="1" applyBorder="1" applyAlignment="1">
      <alignment horizontal="center"/>
      <protection/>
    </xf>
    <xf numFmtId="2" fontId="6" fillId="0" borderId="60" xfId="363" applyNumberFormat="1" applyFont="1" applyBorder="1" applyAlignment="1">
      <alignment horizontal="center"/>
      <protection/>
    </xf>
    <xf numFmtId="2" fontId="6" fillId="0" borderId="67" xfId="363" applyNumberFormat="1" applyFont="1" applyBorder="1" applyAlignment="1">
      <alignment horizontal="center"/>
      <protection/>
    </xf>
    <xf numFmtId="10" fontId="6" fillId="0" borderId="68" xfId="400" applyNumberFormat="1" applyFont="1" applyBorder="1" applyAlignment="1">
      <alignment horizontal="center"/>
    </xf>
    <xf numFmtId="10" fontId="6" fillId="0" borderId="69" xfId="400" applyNumberFormat="1" applyFont="1" applyBorder="1" applyAlignment="1">
      <alignment horizontal="center"/>
    </xf>
    <xf numFmtId="10" fontId="6" fillId="0" borderId="70" xfId="400" applyNumberFormat="1" applyFont="1" applyBorder="1" applyAlignment="1">
      <alignment horizontal="center"/>
    </xf>
    <xf numFmtId="0" fontId="6" fillId="0" borderId="0" xfId="364" applyFont="1" applyBorder="1">
      <alignment/>
      <protection/>
    </xf>
    <xf numFmtId="2" fontId="6" fillId="0" borderId="0" xfId="364" applyNumberFormat="1" applyFont="1" applyBorder="1">
      <alignment/>
      <protection/>
    </xf>
    <xf numFmtId="0" fontId="6" fillId="0" borderId="58" xfId="364" applyFont="1" applyBorder="1" applyAlignment="1" applyProtection="1">
      <alignment horizontal="left"/>
      <protection locked="0"/>
    </xf>
    <xf numFmtId="178" fontId="6" fillId="0" borderId="59" xfId="364" applyNumberFormat="1" applyFont="1" applyBorder="1" applyAlignment="1" applyProtection="1">
      <alignment horizontal="center"/>
      <protection locked="0"/>
    </xf>
    <xf numFmtId="0" fontId="7" fillId="0" borderId="59" xfId="364" applyFont="1" applyBorder="1">
      <alignment/>
      <protection/>
    </xf>
    <xf numFmtId="0" fontId="7" fillId="0" borderId="60" xfId="364" applyFont="1" applyBorder="1">
      <alignment/>
      <protection/>
    </xf>
    <xf numFmtId="0" fontId="7" fillId="0" borderId="0" xfId="364" applyFont="1">
      <alignment/>
      <protection/>
    </xf>
    <xf numFmtId="0" fontId="6" fillId="0" borderId="61" xfId="364" applyFont="1" applyBorder="1" applyAlignment="1" applyProtection="1">
      <alignment horizontal="left"/>
      <protection locked="0"/>
    </xf>
    <xf numFmtId="0" fontId="6" fillId="0" borderId="62" xfId="364" applyFont="1" applyBorder="1" applyAlignment="1">
      <alignment horizontal="center"/>
      <protection/>
    </xf>
    <xf numFmtId="0" fontId="6" fillId="0" borderId="62" xfId="364" applyFont="1" applyBorder="1">
      <alignment/>
      <protection/>
    </xf>
    <xf numFmtId="0" fontId="6" fillId="0" borderId="63" xfId="364" applyFont="1" applyBorder="1" applyAlignment="1">
      <alignment horizontal="center"/>
      <protection/>
    </xf>
    <xf numFmtId="0" fontId="6" fillId="0" borderId="61" xfId="364" applyFont="1" applyBorder="1">
      <alignment/>
      <protection/>
    </xf>
    <xf numFmtId="178" fontId="6" fillId="0" borderId="62" xfId="364" applyNumberFormat="1" applyFont="1" applyBorder="1" applyAlignment="1" applyProtection="1">
      <alignment horizontal="center"/>
      <protection locked="0"/>
    </xf>
    <xf numFmtId="0" fontId="6" fillId="0" borderId="63" xfId="364" applyFont="1" applyBorder="1">
      <alignment/>
      <protection/>
    </xf>
    <xf numFmtId="2" fontId="6" fillId="0" borderId="64" xfId="364" applyNumberFormat="1" applyFont="1" applyBorder="1">
      <alignment/>
      <protection/>
    </xf>
    <xf numFmtId="2" fontId="6" fillId="0" borderId="47" xfId="364" applyNumberFormat="1" applyFont="1" applyBorder="1">
      <alignment/>
      <protection/>
    </xf>
    <xf numFmtId="0" fontId="6" fillId="0" borderId="61" xfId="364" applyFont="1" applyBorder="1" applyAlignment="1">
      <alignment horizontal="left"/>
      <protection/>
    </xf>
    <xf numFmtId="1" fontId="6" fillId="0" borderId="62" xfId="364" applyNumberFormat="1" applyFont="1" applyBorder="1" applyAlignment="1">
      <alignment horizontal="center"/>
      <protection/>
    </xf>
    <xf numFmtId="2" fontId="6" fillId="0" borderId="63" xfId="364" applyNumberFormat="1" applyFont="1" applyBorder="1" applyAlignment="1">
      <alignment horizontal="center"/>
      <protection/>
    </xf>
    <xf numFmtId="0" fontId="7" fillId="0" borderId="29" xfId="364" applyFont="1" applyBorder="1">
      <alignment/>
      <protection/>
    </xf>
    <xf numFmtId="0" fontId="7" fillId="0" borderId="30" xfId="364" applyFont="1" applyBorder="1">
      <alignment/>
      <protection/>
    </xf>
    <xf numFmtId="10" fontId="6" fillId="0" borderId="24" xfId="401" applyNumberFormat="1" applyFont="1" applyBorder="1" applyAlignment="1">
      <alignment/>
    </xf>
    <xf numFmtId="0" fontId="7" fillId="0" borderId="31" xfId="364" applyFont="1" applyBorder="1">
      <alignment/>
      <protection/>
    </xf>
    <xf numFmtId="2" fontId="6" fillId="0" borderId="63" xfId="364" applyNumberFormat="1" applyFont="1" applyBorder="1">
      <alignment/>
      <protection/>
    </xf>
    <xf numFmtId="2" fontId="7" fillId="0" borderId="0" xfId="364" applyNumberFormat="1" applyFont="1">
      <alignment/>
      <protection/>
    </xf>
    <xf numFmtId="2" fontId="6" fillId="0" borderId="62" xfId="364" applyNumberFormat="1" applyFont="1" applyBorder="1" applyAlignment="1">
      <alignment horizontal="center"/>
      <protection/>
    </xf>
    <xf numFmtId="0" fontId="6" fillId="0" borderId="65" xfId="364" applyFont="1" applyBorder="1">
      <alignment/>
      <protection/>
    </xf>
    <xf numFmtId="2" fontId="6" fillId="0" borderId="66" xfId="364" applyNumberFormat="1" applyFont="1" applyBorder="1" applyAlignment="1">
      <alignment horizontal="center"/>
      <protection/>
    </xf>
    <xf numFmtId="0" fontId="6" fillId="0" borderId="66" xfId="364" applyFont="1" applyBorder="1">
      <alignment/>
      <protection/>
    </xf>
    <xf numFmtId="2" fontId="6" fillId="0" borderId="67" xfId="364" applyNumberFormat="1" applyFont="1" applyBorder="1">
      <alignment/>
      <protection/>
    </xf>
    <xf numFmtId="2" fontId="6" fillId="0" borderId="0" xfId="364" applyNumberFormat="1" applyFont="1" applyBorder="1" applyAlignment="1">
      <alignment horizontal="center"/>
      <protection/>
    </xf>
    <xf numFmtId="2" fontId="6" fillId="0" borderId="37" xfId="364" applyNumberFormat="1" applyFont="1" applyBorder="1">
      <alignment/>
      <protection/>
    </xf>
    <xf numFmtId="2" fontId="6" fillId="0" borderId="38" xfId="364" applyNumberFormat="1" applyFont="1" applyBorder="1">
      <alignment/>
      <protection/>
    </xf>
    <xf numFmtId="0" fontId="7" fillId="0" borderId="0" xfId="355">
      <alignment/>
      <protection/>
    </xf>
    <xf numFmtId="0" fontId="6" fillId="0" borderId="0" xfId="355" applyFont="1" applyBorder="1">
      <alignment/>
      <protection/>
    </xf>
    <xf numFmtId="2" fontId="6" fillId="0" borderId="0" xfId="355" applyNumberFormat="1" applyFont="1" applyBorder="1">
      <alignment/>
      <protection/>
    </xf>
    <xf numFmtId="0" fontId="6" fillId="0" borderId="58" xfId="355" applyFont="1" applyBorder="1" applyAlignment="1" applyProtection="1">
      <alignment horizontal="left"/>
      <protection locked="0"/>
    </xf>
    <xf numFmtId="178" fontId="6" fillId="0" borderId="59" xfId="355" applyNumberFormat="1" applyFont="1" applyBorder="1" applyAlignment="1" applyProtection="1">
      <alignment horizontal="center"/>
      <protection locked="0"/>
    </xf>
    <xf numFmtId="0" fontId="7" fillId="0" borderId="59" xfId="355" applyFont="1" applyBorder="1">
      <alignment/>
      <protection/>
    </xf>
    <xf numFmtId="0" fontId="7" fillId="0" borderId="60" xfId="355" applyFont="1" applyBorder="1">
      <alignment/>
      <protection/>
    </xf>
    <xf numFmtId="0" fontId="7" fillId="0" borderId="0" xfId="355" applyFont="1">
      <alignment/>
      <protection/>
    </xf>
    <xf numFmtId="0" fontId="6" fillId="0" borderId="61" xfId="355" applyFont="1" applyBorder="1" applyAlignment="1" applyProtection="1">
      <alignment horizontal="left"/>
      <protection locked="0"/>
    </xf>
    <xf numFmtId="0" fontId="6" fillId="0" borderId="62" xfId="355" applyFont="1" applyBorder="1" applyAlignment="1">
      <alignment horizontal="center"/>
      <protection/>
    </xf>
    <xf numFmtId="0" fontId="6" fillId="0" borderId="62" xfId="355" applyFont="1" applyBorder="1">
      <alignment/>
      <protection/>
    </xf>
    <xf numFmtId="0" fontId="6" fillId="0" borderId="63" xfId="355" applyFont="1" applyBorder="1" applyAlignment="1">
      <alignment horizontal="center"/>
      <protection/>
    </xf>
    <xf numFmtId="0" fontId="6" fillId="0" borderId="61" xfId="355" applyFont="1" applyBorder="1">
      <alignment/>
      <protection/>
    </xf>
    <xf numFmtId="178" fontId="6" fillId="0" borderId="62" xfId="355" applyNumberFormat="1" applyFont="1" applyBorder="1" applyAlignment="1" applyProtection="1">
      <alignment horizontal="center"/>
      <protection locked="0"/>
    </xf>
    <xf numFmtId="0" fontId="6" fillId="0" borderId="63" xfId="355" applyFont="1" applyBorder="1">
      <alignment/>
      <protection/>
    </xf>
    <xf numFmtId="2" fontId="6" fillId="0" borderId="64" xfId="355" applyNumberFormat="1" applyFont="1" applyBorder="1">
      <alignment/>
      <protection/>
    </xf>
    <xf numFmtId="2" fontId="6" fillId="0" borderId="47" xfId="355" applyNumberFormat="1" applyFont="1" applyBorder="1">
      <alignment/>
      <protection/>
    </xf>
    <xf numFmtId="0" fontId="6" fillId="0" borderId="61" xfId="355" applyFont="1" applyBorder="1" applyAlignment="1">
      <alignment horizontal="left"/>
      <protection/>
    </xf>
    <xf numFmtId="1" fontId="6" fillId="0" borderId="62" xfId="355" applyNumberFormat="1" applyFont="1" applyBorder="1" applyAlignment="1">
      <alignment horizontal="center"/>
      <protection/>
    </xf>
    <xf numFmtId="2" fontId="6" fillId="0" borderId="63" xfId="355" applyNumberFormat="1" applyFont="1" applyBorder="1" applyAlignment="1">
      <alignment horizontal="center"/>
      <protection/>
    </xf>
    <xf numFmtId="2" fontId="6" fillId="0" borderId="63" xfId="355" applyNumberFormat="1" applyFont="1" applyBorder="1">
      <alignment/>
      <protection/>
    </xf>
    <xf numFmtId="2" fontId="7" fillId="0" borderId="0" xfId="355" applyNumberFormat="1" applyFont="1">
      <alignment/>
      <protection/>
    </xf>
    <xf numFmtId="2" fontId="6" fillId="0" borderId="62" xfId="355" applyNumberFormat="1" applyFont="1" applyBorder="1" applyAlignment="1">
      <alignment horizontal="center"/>
      <protection/>
    </xf>
    <xf numFmtId="0" fontId="6" fillId="0" borderId="65" xfId="355" applyFont="1" applyBorder="1">
      <alignment/>
      <protection/>
    </xf>
    <xf numFmtId="2" fontId="6" fillId="0" borderId="66" xfId="355" applyNumberFormat="1" applyFont="1" applyBorder="1" applyAlignment="1">
      <alignment horizontal="center"/>
      <protection/>
    </xf>
    <xf numFmtId="0" fontId="6" fillId="0" borderId="66" xfId="355" applyFont="1" applyBorder="1">
      <alignment/>
      <protection/>
    </xf>
    <xf numFmtId="2" fontId="6" fillId="0" borderId="67" xfId="355" applyNumberFormat="1" applyFont="1" applyBorder="1">
      <alignment/>
      <protection/>
    </xf>
    <xf numFmtId="2" fontId="6" fillId="0" borderId="0" xfId="355" applyNumberFormat="1" applyFont="1" applyBorder="1" applyAlignment="1">
      <alignment horizontal="center"/>
      <protection/>
    </xf>
    <xf numFmtId="2" fontId="6" fillId="0" borderId="60" xfId="355" applyNumberFormat="1" applyFont="1" applyBorder="1" applyAlignment="1">
      <alignment horizontal="center"/>
      <protection/>
    </xf>
    <xf numFmtId="2" fontId="6" fillId="0" borderId="67" xfId="355" applyNumberFormat="1" applyFont="1" applyBorder="1" applyAlignment="1">
      <alignment horizontal="center"/>
      <protection/>
    </xf>
    <xf numFmtId="10" fontId="6" fillId="0" borderId="68" xfId="384" applyNumberFormat="1" applyFont="1" applyBorder="1" applyAlignment="1">
      <alignment horizontal="center"/>
    </xf>
    <xf numFmtId="10" fontId="6" fillId="0" borderId="69" xfId="384" applyNumberFormat="1" applyFont="1" applyBorder="1" applyAlignment="1">
      <alignment horizontal="center"/>
    </xf>
    <xf numFmtId="10" fontId="6" fillId="0" borderId="70" xfId="384" applyNumberFormat="1" applyFont="1" applyBorder="1" applyAlignment="1">
      <alignment horizontal="center"/>
    </xf>
  </cellXfs>
  <cellStyles count="41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" xfId="24"/>
    <cellStyle name="20% - Accent2 2" xfId="25"/>
    <cellStyle name="20% - Accent2 3" xfId="26"/>
    <cellStyle name="20% - Accent2 4" xfId="27"/>
    <cellStyle name="20% - Accent2 5" xfId="28"/>
    <cellStyle name="20% - Accent2 6" xfId="29"/>
    <cellStyle name="20% - Accent2 7" xfId="30"/>
    <cellStyle name="20% - Accent2 8" xfId="31"/>
    <cellStyle name="20% - Accent2 9" xfId="32"/>
    <cellStyle name="20% - Accent3" xfId="33"/>
    <cellStyle name="20% - Accent3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3 8" xfId="40"/>
    <cellStyle name="20% - Accent3 9" xfId="41"/>
    <cellStyle name="20% - Accent4" xfId="42"/>
    <cellStyle name="20% - Accent4 2" xfId="43"/>
    <cellStyle name="20% - Accent4 3" xfId="44"/>
    <cellStyle name="20% - Accent4 4" xfId="45"/>
    <cellStyle name="20% - Accent4 5" xfId="46"/>
    <cellStyle name="20% - Accent4 6" xfId="47"/>
    <cellStyle name="20% - Accent4 7" xfId="48"/>
    <cellStyle name="20% - Accent4 8" xfId="49"/>
    <cellStyle name="20% - Accent4 9" xfId="50"/>
    <cellStyle name="20% - Accent5" xfId="51"/>
    <cellStyle name="20% - Accent5 2" xfId="52"/>
    <cellStyle name="20% - Accent5 3" xfId="53"/>
    <cellStyle name="20% - Accent5 4" xfId="54"/>
    <cellStyle name="20% - Accent5 5" xfId="55"/>
    <cellStyle name="20% - Accent5 6" xfId="56"/>
    <cellStyle name="20% - Accent5 7" xfId="57"/>
    <cellStyle name="20% - Accent5 8" xfId="58"/>
    <cellStyle name="20% - Accent5 9" xfId="59"/>
    <cellStyle name="20% - Accent6" xfId="60"/>
    <cellStyle name="20% - Accent6 2" xfId="61"/>
    <cellStyle name="20% - Accent6 3" xfId="62"/>
    <cellStyle name="20% - Accent6 4" xfId="63"/>
    <cellStyle name="20% - Accent6 5" xfId="64"/>
    <cellStyle name="20% - Accent6 6" xfId="65"/>
    <cellStyle name="20% - Accent6 7" xfId="66"/>
    <cellStyle name="20% - Accent6 8" xfId="67"/>
    <cellStyle name="20% - Accent6 9" xfId="68"/>
    <cellStyle name="40% - Accent1" xfId="69"/>
    <cellStyle name="40% - Accent1 2" xfId="70"/>
    <cellStyle name="40% - Accent1 3" xfId="71"/>
    <cellStyle name="40% - Accent1 4" xfId="72"/>
    <cellStyle name="40% - Accent1 5" xfId="73"/>
    <cellStyle name="40% - Accent1 6" xfId="74"/>
    <cellStyle name="40% - Accent1 7" xfId="75"/>
    <cellStyle name="40% - Accent1 8" xfId="76"/>
    <cellStyle name="40% - Accent1 9" xfId="77"/>
    <cellStyle name="40% - Accent2" xfId="78"/>
    <cellStyle name="40% - Accent2 2" xfId="79"/>
    <cellStyle name="40% - Accent2 3" xfId="80"/>
    <cellStyle name="40% - Accent2 4" xfId="81"/>
    <cellStyle name="40% - Accent2 5" xfId="82"/>
    <cellStyle name="40% - Accent2 6" xfId="83"/>
    <cellStyle name="40% - Accent2 7" xfId="84"/>
    <cellStyle name="40% - Accent2 8" xfId="85"/>
    <cellStyle name="40% - Accent2 9" xfId="86"/>
    <cellStyle name="40% - Accent3" xfId="87"/>
    <cellStyle name="40% - Accent3 2" xfId="88"/>
    <cellStyle name="40% - Accent3 3" xfId="89"/>
    <cellStyle name="40% - Accent3 4" xfId="90"/>
    <cellStyle name="40% - Accent3 5" xfId="91"/>
    <cellStyle name="40% - Accent3 6" xfId="92"/>
    <cellStyle name="40% - Accent3 7" xfId="93"/>
    <cellStyle name="40% - Accent3 8" xfId="94"/>
    <cellStyle name="40% - Accent3 9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4 8" xfId="103"/>
    <cellStyle name="40% - Accent4 9" xfId="104"/>
    <cellStyle name="40% - Accent5" xfId="105"/>
    <cellStyle name="40% - Accent5 2" xfId="106"/>
    <cellStyle name="40% - Accent5 3" xfId="107"/>
    <cellStyle name="40% - Accent5 4" xfId="108"/>
    <cellStyle name="40% - Accent5 5" xfId="109"/>
    <cellStyle name="40% - Accent5 6" xfId="110"/>
    <cellStyle name="40% - Accent5 7" xfId="111"/>
    <cellStyle name="40% - Accent5 8" xfId="112"/>
    <cellStyle name="40% - Accent5 9" xfId="113"/>
    <cellStyle name="40% - Accent6" xfId="114"/>
    <cellStyle name="40% - Accent6 2" xfId="115"/>
    <cellStyle name="40% - Accent6 3" xfId="116"/>
    <cellStyle name="40% - Accent6 4" xfId="117"/>
    <cellStyle name="40% - Accent6 5" xfId="118"/>
    <cellStyle name="40% - Accent6 6" xfId="119"/>
    <cellStyle name="40% - Accent6 7" xfId="120"/>
    <cellStyle name="40% - Accent6 8" xfId="121"/>
    <cellStyle name="40% - Accent6 9" xfId="122"/>
    <cellStyle name="60% - Accent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" xfId="132"/>
    <cellStyle name="60% - Accent2 2" xfId="133"/>
    <cellStyle name="60% - Accent2 3" xfId="134"/>
    <cellStyle name="60% - Accent2 4" xfId="135"/>
    <cellStyle name="60% - Accent2 5" xfId="136"/>
    <cellStyle name="60% - Accent2 6" xfId="137"/>
    <cellStyle name="60% - Accent2 7" xfId="138"/>
    <cellStyle name="60% - Accent2 8" xfId="139"/>
    <cellStyle name="60% - Accent2 9" xfId="140"/>
    <cellStyle name="60% - Accent3" xfId="141"/>
    <cellStyle name="60% - Accent3 2" xfId="142"/>
    <cellStyle name="60% - Accent3 3" xfId="143"/>
    <cellStyle name="60% - Accent3 4" xfId="144"/>
    <cellStyle name="60% - Accent3 5" xfId="145"/>
    <cellStyle name="60% - Accent3 6" xfId="146"/>
    <cellStyle name="60% - Accent3 7" xfId="147"/>
    <cellStyle name="60% - Accent3 8" xfId="148"/>
    <cellStyle name="60% - Accent3 9" xfId="149"/>
    <cellStyle name="60% - Accent4" xfId="150"/>
    <cellStyle name="60% - Accent4 2" xfId="151"/>
    <cellStyle name="60% - Accent4 3" xfId="152"/>
    <cellStyle name="60% - Accent4 4" xfId="153"/>
    <cellStyle name="60% - Accent4 5" xfId="154"/>
    <cellStyle name="60% - Accent4 6" xfId="155"/>
    <cellStyle name="60% - Accent4 7" xfId="156"/>
    <cellStyle name="60% - Accent4 8" xfId="157"/>
    <cellStyle name="60% - Accent4 9" xfId="158"/>
    <cellStyle name="60% - Accent5" xfId="159"/>
    <cellStyle name="60% - Accent5 2" xfId="160"/>
    <cellStyle name="60% - Accent5 3" xfId="161"/>
    <cellStyle name="60% - Accent5 4" xfId="162"/>
    <cellStyle name="60% - Accent5 5" xfId="163"/>
    <cellStyle name="60% - Accent5 6" xfId="164"/>
    <cellStyle name="60% - Accent5 7" xfId="165"/>
    <cellStyle name="60% - Accent5 8" xfId="166"/>
    <cellStyle name="60% - Accent5 9" xfId="167"/>
    <cellStyle name="60% - Accent6" xfId="168"/>
    <cellStyle name="60% - Accent6 2" xfId="169"/>
    <cellStyle name="60% - Accent6 3" xfId="170"/>
    <cellStyle name="60% - Accent6 4" xfId="171"/>
    <cellStyle name="60% - Accent6 5" xfId="172"/>
    <cellStyle name="60% - Accent6 6" xfId="173"/>
    <cellStyle name="60% - Accent6 7" xfId="174"/>
    <cellStyle name="60% - Accent6 8" xfId="175"/>
    <cellStyle name="60% - Accent6 9" xfId="176"/>
    <cellStyle name="Accent1" xfId="177"/>
    <cellStyle name="Accent1 2" xfId="178"/>
    <cellStyle name="Accent1 3" xfId="179"/>
    <cellStyle name="Accent1 4" xfId="180"/>
    <cellStyle name="Accent1 5" xfId="181"/>
    <cellStyle name="Accent1 6" xfId="182"/>
    <cellStyle name="Accent1 7" xfId="183"/>
    <cellStyle name="Accent1 8" xfId="184"/>
    <cellStyle name="Accent1 9" xfId="185"/>
    <cellStyle name="Accent2" xfId="186"/>
    <cellStyle name="Accent2 2" xfId="187"/>
    <cellStyle name="Accent2 3" xfId="188"/>
    <cellStyle name="Accent2 4" xfId="189"/>
    <cellStyle name="Accent2 5" xfId="190"/>
    <cellStyle name="Accent2 6" xfId="191"/>
    <cellStyle name="Accent2 7" xfId="192"/>
    <cellStyle name="Accent2 8" xfId="193"/>
    <cellStyle name="Accent2 9" xfId="194"/>
    <cellStyle name="Accent3" xfId="195"/>
    <cellStyle name="Accent3 2" xfId="196"/>
    <cellStyle name="Accent3 3" xfId="197"/>
    <cellStyle name="Accent3 4" xfId="198"/>
    <cellStyle name="Accent3 5" xfId="199"/>
    <cellStyle name="Accent3 6" xfId="200"/>
    <cellStyle name="Accent3 7" xfId="201"/>
    <cellStyle name="Accent3 8" xfId="202"/>
    <cellStyle name="Accent3 9" xfId="203"/>
    <cellStyle name="Accent4" xfId="204"/>
    <cellStyle name="Accent4 2" xfId="205"/>
    <cellStyle name="Accent4 3" xfId="206"/>
    <cellStyle name="Accent4 4" xfId="207"/>
    <cellStyle name="Accent4 5" xfId="208"/>
    <cellStyle name="Accent4 6" xfId="209"/>
    <cellStyle name="Accent4 7" xfId="210"/>
    <cellStyle name="Accent4 8" xfId="211"/>
    <cellStyle name="Accent4 9" xfId="212"/>
    <cellStyle name="Accent5" xfId="213"/>
    <cellStyle name="Accent5 2" xfId="214"/>
    <cellStyle name="Accent5 3" xfId="215"/>
    <cellStyle name="Accent5 4" xfId="216"/>
    <cellStyle name="Accent5 5" xfId="217"/>
    <cellStyle name="Accent5 6" xfId="218"/>
    <cellStyle name="Accent5 7" xfId="219"/>
    <cellStyle name="Accent5 8" xfId="220"/>
    <cellStyle name="Accent5 9" xfId="221"/>
    <cellStyle name="Accent6" xfId="222"/>
    <cellStyle name="Accent6 2" xfId="223"/>
    <cellStyle name="Accent6 3" xfId="224"/>
    <cellStyle name="Accent6 4" xfId="225"/>
    <cellStyle name="Accent6 5" xfId="226"/>
    <cellStyle name="Accent6 6" xfId="227"/>
    <cellStyle name="Accent6 7" xfId="228"/>
    <cellStyle name="Accent6 8" xfId="229"/>
    <cellStyle name="Accent6 9" xfId="230"/>
    <cellStyle name="Bad" xfId="231"/>
    <cellStyle name="Bad 2" xfId="232"/>
    <cellStyle name="Bad 3" xfId="233"/>
    <cellStyle name="Bad 4" xfId="234"/>
    <cellStyle name="Bad 5" xfId="235"/>
    <cellStyle name="Bad 6" xfId="236"/>
    <cellStyle name="Bad 7" xfId="237"/>
    <cellStyle name="Bad 8" xfId="238"/>
    <cellStyle name="Bad 9" xfId="239"/>
    <cellStyle name="Calculation" xfId="240"/>
    <cellStyle name="Calculation 2" xfId="241"/>
    <cellStyle name="Calculation 3" xfId="242"/>
    <cellStyle name="Calculation 4" xfId="243"/>
    <cellStyle name="Calculation 5" xfId="244"/>
    <cellStyle name="Calculation 6" xfId="245"/>
    <cellStyle name="Calculation 7" xfId="246"/>
    <cellStyle name="Calculation 8" xfId="247"/>
    <cellStyle name="Calculation 9" xfId="248"/>
    <cellStyle name="Check Cell" xfId="249"/>
    <cellStyle name="Check Cell 2" xfId="250"/>
    <cellStyle name="Check Cell 3" xfId="251"/>
    <cellStyle name="Check Cell 4" xfId="252"/>
    <cellStyle name="Check Cell 5" xfId="253"/>
    <cellStyle name="Check Cell 6" xfId="254"/>
    <cellStyle name="Check Cell 7" xfId="255"/>
    <cellStyle name="Check Cell 8" xfId="256"/>
    <cellStyle name="Check Cell 9" xfId="257"/>
    <cellStyle name="Comma" xfId="258"/>
    <cellStyle name="Comma [0]" xfId="259"/>
    <cellStyle name="Comma 10" xfId="260"/>
    <cellStyle name="Comma 11" xfId="261"/>
    <cellStyle name="Comma 2" xfId="262"/>
    <cellStyle name="Comma 3" xfId="263"/>
    <cellStyle name="Comma 4" xfId="264"/>
    <cellStyle name="Comma 5" xfId="265"/>
    <cellStyle name="Comma 6" xfId="266"/>
    <cellStyle name="Comma 7" xfId="267"/>
    <cellStyle name="Comma 8" xfId="268"/>
    <cellStyle name="Comma 9" xfId="269"/>
    <cellStyle name="Currency" xfId="270"/>
    <cellStyle name="Currency [0]" xfId="271"/>
    <cellStyle name="Explanatory Text" xfId="272"/>
    <cellStyle name="Explanatory Text 2" xfId="273"/>
    <cellStyle name="Explanatory Text 3" xfId="274"/>
    <cellStyle name="Explanatory Text 4" xfId="275"/>
    <cellStyle name="Explanatory Text 5" xfId="276"/>
    <cellStyle name="Explanatory Text 6" xfId="277"/>
    <cellStyle name="Explanatory Text 7" xfId="278"/>
    <cellStyle name="Explanatory Text 8" xfId="279"/>
    <cellStyle name="Explanatory Text 9" xfId="280"/>
    <cellStyle name="Followed Hyperlink" xfId="281"/>
    <cellStyle name="Good" xfId="282"/>
    <cellStyle name="Good 2" xfId="283"/>
    <cellStyle name="Good 3" xfId="284"/>
    <cellStyle name="Good 4" xfId="285"/>
    <cellStyle name="Good 5" xfId="286"/>
    <cellStyle name="Good 6" xfId="287"/>
    <cellStyle name="Good 7" xfId="288"/>
    <cellStyle name="Good 8" xfId="289"/>
    <cellStyle name="Good 9" xfId="290"/>
    <cellStyle name="Heading 1" xfId="291"/>
    <cellStyle name="Heading 1 2" xfId="292"/>
    <cellStyle name="Heading 1 3" xfId="293"/>
    <cellStyle name="Heading 1 4" xfId="294"/>
    <cellStyle name="Heading 1 5" xfId="295"/>
    <cellStyle name="Heading 1 6" xfId="296"/>
    <cellStyle name="Heading 1 7" xfId="297"/>
    <cellStyle name="Heading 1 8" xfId="298"/>
    <cellStyle name="Heading 1 9" xfId="299"/>
    <cellStyle name="Heading 2" xfId="300"/>
    <cellStyle name="Heading 2 2" xfId="301"/>
    <cellStyle name="Heading 2 3" xfId="302"/>
    <cellStyle name="Heading 2 4" xfId="303"/>
    <cellStyle name="Heading 2 5" xfId="304"/>
    <cellStyle name="Heading 2 6" xfId="305"/>
    <cellStyle name="Heading 2 7" xfId="306"/>
    <cellStyle name="Heading 2 8" xfId="307"/>
    <cellStyle name="Heading 2 9" xfId="308"/>
    <cellStyle name="Heading 3" xfId="309"/>
    <cellStyle name="Heading 3 2" xfId="310"/>
    <cellStyle name="Heading 3 3" xfId="311"/>
    <cellStyle name="Heading 3 4" xfId="312"/>
    <cellStyle name="Heading 3 5" xfId="313"/>
    <cellStyle name="Heading 3 6" xfId="314"/>
    <cellStyle name="Heading 3 7" xfId="315"/>
    <cellStyle name="Heading 3 8" xfId="316"/>
    <cellStyle name="Heading 3 9" xfId="317"/>
    <cellStyle name="Heading 4" xfId="318"/>
    <cellStyle name="Heading 4 2" xfId="319"/>
    <cellStyle name="Heading 4 3" xfId="320"/>
    <cellStyle name="Heading 4 4" xfId="321"/>
    <cellStyle name="Heading 4 5" xfId="322"/>
    <cellStyle name="Heading 4 6" xfId="323"/>
    <cellStyle name="Heading 4 7" xfId="324"/>
    <cellStyle name="Heading 4 8" xfId="325"/>
    <cellStyle name="Heading 4 9" xfId="326"/>
    <cellStyle name="Hyperlink" xfId="327"/>
    <cellStyle name="Input" xfId="328"/>
    <cellStyle name="Input 2" xfId="329"/>
    <cellStyle name="Input 3" xfId="330"/>
    <cellStyle name="Input 4" xfId="331"/>
    <cellStyle name="Input 5" xfId="332"/>
    <cellStyle name="Input 6" xfId="333"/>
    <cellStyle name="Input 7" xfId="334"/>
    <cellStyle name="Input 8" xfId="335"/>
    <cellStyle name="Input 9" xfId="336"/>
    <cellStyle name="Linked Cell" xfId="337"/>
    <cellStyle name="Linked Cell 2" xfId="338"/>
    <cellStyle name="Linked Cell 3" xfId="339"/>
    <cellStyle name="Linked Cell 4" xfId="340"/>
    <cellStyle name="Linked Cell 5" xfId="341"/>
    <cellStyle name="Linked Cell 6" xfId="342"/>
    <cellStyle name="Linked Cell 7" xfId="343"/>
    <cellStyle name="Linked Cell 8" xfId="344"/>
    <cellStyle name="Linked Cell 9" xfId="345"/>
    <cellStyle name="Neutral" xfId="346"/>
    <cellStyle name="Neutral 2" xfId="347"/>
    <cellStyle name="Neutral 3" xfId="348"/>
    <cellStyle name="Neutral 4" xfId="349"/>
    <cellStyle name="Neutral 5" xfId="350"/>
    <cellStyle name="Neutral 6" xfId="351"/>
    <cellStyle name="Neutral 7" xfId="352"/>
    <cellStyle name="Neutral 8" xfId="353"/>
    <cellStyle name="Neutral 9" xfId="354"/>
    <cellStyle name="Normal 10" xfId="355"/>
    <cellStyle name="Normal 11" xfId="356"/>
    <cellStyle name="Normal 2" xfId="357"/>
    <cellStyle name="Normal 3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e" xfId="365"/>
    <cellStyle name="Note 2" xfId="366"/>
    <cellStyle name="Note 3" xfId="367"/>
    <cellStyle name="Note 4" xfId="368"/>
    <cellStyle name="Note 5" xfId="369"/>
    <cellStyle name="Note 6" xfId="370"/>
    <cellStyle name="Note 7" xfId="371"/>
    <cellStyle name="Note 8" xfId="372"/>
    <cellStyle name="Note 9" xfId="373"/>
    <cellStyle name="Output" xfId="374"/>
    <cellStyle name="Output 2" xfId="375"/>
    <cellStyle name="Output 3" xfId="376"/>
    <cellStyle name="Output 4" xfId="377"/>
    <cellStyle name="Output 5" xfId="378"/>
    <cellStyle name="Output 6" xfId="379"/>
    <cellStyle name="Output 7" xfId="380"/>
    <cellStyle name="Output 8" xfId="381"/>
    <cellStyle name="Output 9" xfId="382"/>
    <cellStyle name="Percent" xfId="383"/>
    <cellStyle name="Percent 10" xfId="384"/>
    <cellStyle name="Percent 11" xfId="385"/>
    <cellStyle name="Percent 2" xfId="386"/>
    <cellStyle name="Percent 2 2" xfId="387"/>
    <cellStyle name="Percent 2 3" xfId="388"/>
    <cellStyle name="Percent 2 4" xfId="389"/>
    <cellStyle name="Percent 2 5" xfId="390"/>
    <cellStyle name="Percent 2 6" xfId="391"/>
    <cellStyle name="Percent 2 7" xfId="392"/>
    <cellStyle name="Percent 2 8" xfId="393"/>
    <cellStyle name="Percent 2 9" xfId="394"/>
    <cellStyle name="Percent 3" xfId="395"/>
    <cellStyle name="Percent 4" xfId="396"/>
    <cellStyle name="Percent 5" xfId="397"/>
    <cellStyle name="Percent 6" xfId="398"/>
    <cellStyle name="Percent 7" xfId="399"/>
    <cellStyle name="Percent 8" xfId="400"/>
    <cellStyle name="Percent 9" xfId="401"/>
    <cellStyle name="Title" xfId="402"/>
    <cellStyle name="Title 2" xfId="403"/>
    <cellStyle name="Title 3" xfId="404"/>
    <cellStyle name="Title 4" xfId="405"/>
    <cellStyle name="Title 5" xfId="406"/>
    <cellStyle name="Title 6" xfId="407"/>
    <cellStyle name="Title 7" xfId="408"/>
    <cellStyle name="Title 8" xfId="409"/>
    <cellStyle name="Title 9" xfId="410"/>
    <cellStyle name="Total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  <cellStyle name="Warning Text" xfId="420"/>
    <cellStyle name="Warning Text 2" xfId="421"/>
    <cellStyle name="Warning Text 3" xfId="422"/>
    <cellStyle name="Warning Text 4" xfId="423"/>
    <cellStyle name="Warning Text 5" xfId="424"/>
    <cellStyle name="Warning Text 6" xfId="425"/>
    <cellStyle name="Warning Text 7" xfId="426"/>
    <cellStyle name="Warning Text 8" xfId="427"/>
    <cellStyle name="Warning Text 9" xfId="4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19-Jun-2014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4030905"/>
        <c:axId val="14951554"/>
      </c:lineChart>
      <c:catAx>
        <c:axId val="24030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951554"/>
        <c:crosses val="autoZero"/>
        <c:auto val="1"/>
        <c:lblOffset val="100"/>
        <c:tickLblSkip val="1"/>
        <c:noMultiLvlLbl val="0"/>
      </c:catAx>
      <c:valAx>
        <c:axId val="14951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0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B26" sqref="B26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42</v>
      </c>
    </row>
    <row r="21" ht="12.75">
      <c r="A21" s="5"/>
    </row>
    <row r="22" ht="12.75">
      <c r="A22" s="5" t="s">
        <v>41</v>
      </c>
    </row>
    <row r="23" spans="1:7" ht="12.75">
      <c r="A23" s="5" t="s">
        <v>43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64" t="s">
        <v>45</v>
      </c>
      <c r="B25" s="165">
        <v>41605</v>
      </c>
      <c r="C25" s="166"/>
      <c r="D25" s="167"/>
      <c r="E25" s="168"/>
      <c r="F25" s="168"/>
      <c r="G25" s="168"/>
      <c r="J25" s="20" t="s">
        <v>44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169" t="s">
        <v>0</v>
      </c>
      <c r="B26" s="170" t="s">
        <v>40</v>
      </c>
      <c r="C26" s="171"/>
      <c r="D26" s="172"/>
      <c r="E26" s="168"/>
      <c r="F26" s="168"/>
      <c r="G26" s="168"/>
      <c r="J26" s="153" t="s">
        <v>0</v>
      </c>
      <c r="K26" s="154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27-November-2013</v>
      </c>
      <c r="AB26" s="54"/>
      <c r="AC26" s="57"/>
      <c r="AE26" s="24" t="s">
        <v>17</v>
      </c>
      <c r="AF26" s="31" t="str">
        <f>A20</f>
        <v>27-November-2013</v>
      </c>
      <c r="AG26" s="25"/>
      <c r="AI26" s="43"/>
      <c r="AJ26" s="28"/>
    </row>
    <row r="27" spans="1:36" ht="13.5" thickBot="1">
      <c r="A27" s="173" t="s">
        <v>46</v>
      </c>
      <c r="B27" s="174">
        <v>41627</v>
      </c>
      <c r="C27" s="171"/>
      <c r="D27" s="175"/>
      <c r="E27" s="161"/>
      <c r="F27" s="176" t="s">
        <v>47</v>
      </c>
      <c r="G27" s="177" t="s">
        <v>48</v>
      </c>
      <c r="J27" s="149" t="s">
        <v>40</v>
      </c>
      <c r="K27" s="150"/>
      <c r="L27" s="85"/>
      <c r="M27" s="85"/>
      <c r="N27" s="85"/>
      <c r="O27" s="85"/>
      <c r="P27" s="86"/>
      <c r="Q27" s="87"/>
      <c r="R27"/>
      <c r="S27" s="147">
        <v>41591</v>
      </c>
      <c r="T27" s="148" t="str">
        <f>A20</f>
        <v>27-November-2013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178" t="s">
        <v>49</v>
      </c>
      <c r="B28" s="179">
        <v>27550</v>
      </c>
      <c r="C28" s="170" t="s">
        <v>50</v>
      </c>
      <c r="D28" s="180">
        <v>30.68</v>
      </c>
      <c r="E28" s="161"/>
      <c r="F28" s="191">
        <v>0.7001270648030495</v>
      </c>
      <c r="G28" s="189">
        <v>15.93</v>
      </c>
      <c r="J28" s="61">
        <v>41627</v>
      </c>
      <c r="K28" s="62"/>
      <c r="L28" s="63">
        <v>39194</v>
      </c>
      <c r="M28" s="63">
        <v>39335</v>
      </c>
      <c r="N28" s="63">
        <v>39348</v>
      </c>
      <c r="O28" s="63">
        <v>39342</v>
      </c>
      <c r="P28" s="83">
        <v>15.5</v>
      </c>
      <c r="Q28" s="64">
        <v>14.75</v>
      </c>
      <c r="R28" s="32"/>
      <c r="S28" s="146">
        <v>0.13767</v>
      </c>
      <c r="T28" s="146">
        <v>0.15071</v>
      </c>
      <c r="U28" s="26"/>
      <c r="V28" s="81">
        <v>0.87</v>
      </c>
      <c r="W28" s="41">
        <v>1.02</v>
      </c>
      <c r="Y28" s="95">
        <v>-1.125614651</v>
      </c>
      <c r="Z28" s="93">
        <v>0.349545596</v>
      </c>
      <c r="AA28" s="93">
        <v>0.935519897</v>
      </c>
      <c r="AB28" s="75" t="s">
        <v>28</v>
      </c>
      <c r="AC28" s="59">
        <v>-0.0484144</v>
      </c>
      <c r="AE28" s="38">
        <v>0.8</v>
      </c>
      <c r="AF28" s="29">
        <v>-0.99</v>
      </c>
      <c r="AG28" s="30">
        <v>0.99</v>
      </c>
      <c r="AI28" s="79">
        <v>43</v>
      </c>
      <c r="AJ28" s="60">
        <v>0</v>
      </c>
      <c r="IU28" s="33">
        <f aca="true" t="shared" si="0" ref="IU28:IU36">D62-$D$66</f>
        <v>9.219999999999999</v>
      </c>
      <c r="IV28" s="6" t="b">
        <f>IU28=G62</f>
        <v>1</v>
      </c>
    </row>
    <row r="29" spans="1:256" ht="12.75">
      <c r="A29" s="178" t="s">
        <v>51</v>
      </c>
      <c r="B29" s="179">
        <v>31450</v>
      </c>
      <c r="C29" s="170" t="s">
        <v>50</v>
      </c>
      <c r="D29" s="180">
        <v>24.72</v>
      </c>
      <c r="E29" s="161"/>
      <c r="F29" s="192">
        <v>0.7992376111817027</v>
      </c>
      <c r="G29" s="180">
        <v>9.97</v>
      </c>
      <c r="J29" s="61">
        <v>41718</v>
      </c>
      <c r="K29" s="62"/>
      <c r="L29" s="63">
        <v>39194</v>
      </c>
      <c r="M29" s="63">
        <v>39550</v>
      </c>
      <c r="N29" s="63">
        <v>39588</v>
      </c>
      <c r="O29" s="63">
        <v>39569</v>
      </c>
      <c r="P29" s="83">
        <v>16.75</v>
      </c>
      <c r="Q29" s="64">
        <v>16.25</v>
      </c>
      <c r="R29"/>
      <c r="S29" s="41">
        <v>0.15771</v>
      </c>
      <c r="T29" s="41">
        <v>0.16286</v>
      </c>
      <c r="U29" s="26"/>
      <c r="V29" s="81">
        <v>0.9</v>
      </c>
      <c r="W29" s="41">
        <v>1.11</v>
      </c>
      <c r="Y29" s="95">
        <v>-0.743576035</v>
      </c>
      <c r="Z29" s="93">
        <v>0.227874275</v>
      </c>
      <c r="AA29" s="93">
        <v>0.683375564</v>
      </c>
      <c r="AB29" s="76" t="s">
        <v>29</v>
      </c>
      <c r="AC29" s="59">
        <v>0.1527666</v>
      </c>
      <c r="AE29" s="27">
        <v>0.8</v>
      </c>
      <c r="AF29" s="29">
        <v>-0.944819</v>
      </c>
      <c r="AG29" s="30">
        <v>0.689133</v>
      </c>
      <c r="AI29" s="79">
        <v>29</v>
      </c>
      <c r="AJ29" s="60">
        <v>6</v>
      </c>
      <c r="IU29" s="34">
        <f t="shared" si="0"/>
        <v>5.789999999999999</v>
      </c>
      <c r="IV29" s="6" t="b">
        <f>IU29=G63</f>
        <v>1</v>
      </c>
    </row>
    <row r="30" spans="1:256" ht="12.75">
      <c r="A30" s="178" t="s">
        <v>51</v>
      </c>
      <c r="B30" s="179">
        <v>35400</v>
      </c>
      <c r="C30" s="170" t="s">
        <v>50</v>
      </c>
      <c r="D30" s="180">
        <v>19.38</v>
      </c>
      <c r="E30" s="161"/>
      <c r="F30" s="192">
        <v>0.8996188055908514</v>
      </c>
      <c r="G30" s="180">
        <v>4.63</v>
      </c>
      <c r="J30" s="61">
        <v>41809</v>
      </c>
      <c r="K30" s="62"/>
      <c r="L30" s="63">
        <v>39194</v>
      </c>
      <c r="M30" s="63">
        <v>39749</v>
      </c>
      <c r="N30" s="63">
        <v>39927</v>
      </c>
      <c r="O30" s="63">
        <v>39838</v>
      </c>
      <c r="P30" s="83">
        <v>17.5</v>
      </c>
      <c r="Q30" s="64">
        <v>17</v>
      </c>
      <c r="R30"/>
      <c r="S30" s="41">
        <v>0.16726</v>
      </c>
      <c r="T30" s="41">
        <v>0.16755</v>
      </c>
      <c r="U30" s="26"/>
      <c r="V30" s="81">
        <v>0.89</v>
      </c>
      <c r="W30" s="41">
        <v>1.07</v>
      </c>
      <c r="Y30" s="95">
        <v>-0.638725919</v>
      </c>
      <c r="Z30" s="93">
        <v>0.194795384</v>
      </c>
      <c r="AA30" s="93">
        <v>0.609057258</v>
      </c>
      <c r="AB30" s="77"/>
      <c r="AC30" s="58"/>
      <c r="AE30" s="27">
        <v>0.8</v>
      </c>
      <c r="AF30" s="29">
        <v>-0.900034</v>
      </c>
      <c r="AG30" s="30">
        <v>0.589155</v>
      </c>
      <c r="AI30" s="79">
        <v>32</v>
      </c>
      <c r="AJ30" s="60">
        <v>1</v>
      </c>
      <c r="IU30" s="34">
        <f t="shared" si="0"/>
        <v>2.6999999999999993</v>
      </c>
      <c r="IV30" s="6" t="b">
        <f>IU30=G64</f>
        <v>1</v>
      </c>
    </row>
    <row r="31" spans="1:256" ht="12.75">
      <c r="A31" s="178" t="s">
        <v>51</v>
      </c>
      <c r="B31" s="179">
        <v>37400</v>
      </c>
      <c r="C31" s="170" t="s">
        <v>50</v>
      </c>
      <c r="D31" s="180">
        <v>16.95</v>
      </c>
      <c r="E31" s="161"/>
      <c r="F31" s="192">
        <v>0.9504447268106735</v>
      </c>
      <c r="G31" s="180">
        <v>2.2</v>
      </c>
      <c r="J31" s="61">
        <v>41900</v>
      </c>
      <c r="K31" s="62"/>
      <c r="L31" s="63">
        <v>39194</v>
      </c>
      <c r="M31" s="63">
        <v>39821</v>
      </c>
      <c r="N31" s="63">
        <v>39834</v>
      </c>
      <c r="O31" s="63">
        <v>39828</v>
      </c>
      <c r="P31" s="83">
        <v>18</v>
      </c>
      <c r="Q31" s="64">
        <v>17.75</v>
      </c>
      <c r="R31"/>
      <c r="S31" s="41">
        <v>0.17374</v>
      </c>
      <c r="T31" s="41">
        <v>0.17056</v>
      </c>
      <c r="U31" s="26"/>
      <c r="V31" s="81">
        <v>0.69</v>
      </c>
      <c r="W31" s="41">
        <v>1.1</v>
      </c>
      <c r="Y31" s="96">
        <v>-0.580752566</v>
      </c>
      <c r="Z31" s="94">
        <v>0.17657817</v>
      </c>
      <c r="AA31" s="94">
        <v>0.566704721</v>
      </c>
      <c r="AB31" s="77"/>
      <c r="AC31" s="58"/>
      <c r="AE31" s="27">
        <v>0.8</v>
      </c>
      <c r="AF31" s="29">
        <v>-0.869321</v>
      </c>
      <c r="AG31" s="30">
        <v>0.536118</v>
      </c>
      <c r="AI31" s="79">
        <v>31</v>
      </c>
      <c r="AJ31" s="60">
        <v>4</v>
      </c>
      <c r="IU31" s="34">
        <f t="shared" si="0"/>
        <v>1.3000000000000007</v>
      </c>
      <c r="IV31" s="6" t="b">
        <f>ROUND(IU31,2)=G65</f>
        <v>1</v>
      </c>
    </row>
    <row r="32" spans="1:256" ht="12.75">
      <c r="A32" s="178" t="s">
        <v>51</v>
      </c>
      <c r="B32" s="179">
        <v>39350</v>
      </c>
      <c r="C32" s="170" t="s">
        <v>50</v>
      </c>
      <c r="D32" s="180">
        <v>14.75</v>
      </c>
      <c r="E32" s="161"/>
      <c r="F32" s="192">
        <v>1</v>
      </c>
      <c r="G32" s="180">
        <v>0</v>
      </c>
      <c r="J32" s="61">
        <v>41991</v>
      </c>
      <c r="K32" s="62"/>
      <c r="L32" s="63">
        <v>39194</v>
      </c>
      <c r="M32" s="63">
        <v>39785</v>
      </c>
      <c r="N32" s="63">
        <v>39898</v>
      </c>
      <c r="O32" s="63">
        <v>39842</v>
      </c>
      <c r="P32" s="83">
        <v>19.25</v>
      </c>
      <c r="Q32" s="64">
        <v>19</v>
      </c>
      <c r="R32"/>
      <c r="S32" s="41">
        <v>0.17871</v>
      </c>
      <c r="T32" s="41">
        <v>0.17279</v>
      </c>
      <c r="U32" s="26"/>
      <c r="V32" s="81">
        <v>0.79</v>
      </c>
      <c r="W32" s="41">
        <v>1.09</v>
      </c>
      <c r="Y32" s="96">
        <v>-0.541796616</v>
      </c>
      <c r="Z32" s="94">
        <v>0.164369109</v>
      </c>
      <c r="AA32" s="94">
        <v>0.537669496</v>
      </c>
      <c r="AB32" s="77"/>
      <c r="AC32" s="58"/>
      <c r="AE32" s="27">
        <v>0.8</v>
      </c>
      <c r="AF32" s="29">
        <v>-0.84645</v>
      </c>
      <c r="AG32" s="30">
        <v>0.501099</v>
      </c>
      <c r="AI32" s="79">
        <v>8</v>
      </c>
      <c r="AJ32" s="60">
        <v>2</v>
      </c>
      <c r="IU32" s="34">
        <f t="shared" si="0"/>
        <v>0</v>
      </c>
      <c r="IV32" s="6" t="b">
        <f>IU32=G66</f>
        <v>1</v>
      </c>
    </row>
    <row r="33" spans="1:256" ht="12.75">
      <c r="A33" s="178" t="s">
        <v>51</v>
      </c>
      <c r="B33" s="179">
        <v>41300</v>
      </c>
      <c r="C33" s="170" t="s">
        <v>50</v>
      </c>
      <c r="D33" s="180">
        <v>12.72</v>
      </c>
      <c r="E33" s="161"/>
      <c r="F33" s="192">
        <v>1.0495552731893265</v>
      </c>
      <c r="G33" s="180">
        <v>-2.03</v>
      </c>
      <c r="J33" s="61">
        <v>42173</v>
      </c>
      <c r="K33" s="62"/>
      <c r="L33" s="63">
        <v>39194</v>
      </c>
      <c r="M33" s="63">
        <v>39885</v>
      </c>
      <c r="N33" s="63">
        <v>39998</v>
      </c>
      <c r="O33" s="63">
        <v>39942</v>
      </c>
      <c r="P33" s="83">
        <v>19.25</v>
      </c>
      <c r="Q33" s="64">
        <v>19.25</v>
      </c>
      <c r="R33"/>
      <c r="S33" s="41">
        <v>0.18618</v>
      </c>
      <c r="T33" s="41">
        <v>0.17604</v>
      </c>
      <c r="U33" s="26"/>
      <c r="V33" s="81"/>
      <c r="W33" s="41"/>
      <c r="Y33" s="96">
        <v>-0.490316038</v>
      </c>
      <c r="Z33" s="94">
        <v>0.148278024</v>
      </c>
      <c r="AA33" s="94">
        <v>0.498507042</v>
      </c>
      <c r="AB33" s="77"/>
      <c r="AC33" s="58"/>
      <c r="AE33" s="27">
        <v>0.8</v>
      </c>
      <c r="AF33" s="29">
        <v>-0.813778</v>
      </c>
      <c r="AG33" s="30">
        <v>0.45539</v>
      </c>
      <c r="AI33" s="79">
        <v>0</v>
      </c>
      <c r="AJ33" s="60">
        <v>0</v>
      </c>
      <c r="IU33" s="34">
        <f t="shared" si="0"/>
        <v>-1.1999999999999993</v>
      </c>
      <c r="IV33" s="6" t="b">
        <f>ROUND(IU33,2)=G67</f>
        <v>1</v>
      </c>
    </row>
    <row r="34" spans="1:256" ht="12.75">
      <c r="A34" s="178" t="s">
        <v>51</v>
      </c>
      <c r="B34" s="179">
        <v>43300</v>
      </c>
      <c r="C34" s="170" t="s">
        <v>50</v>
      </c>
      <c r="D34" s="180">
        <v>10.82</v>
      </c>
      <c r="E34" s="161"/>
      <c r="F34" s="192">
        <v>1.1003811944091486</v>
      </c>
      <c r="G34" s="180">
        <v>-3.93</v>
      </c>
      <c r="J34" s="61">
        <v>42719</v>
      </c>
      <c r="K34" s="62"/>
      <c r="L34" s="63">
        <v>39194</v>
      </c>
      <c r="M34" s="63">
        <v>40385</v>
      </c>
      <c r="N34" s="63">
        <v>40448</v>
      </c>
      <c r="O34" s="63">
        <v>40417</v>
      </c>
      <c r="P34" s="83">
        <v>21.75</v>
      </c>
      <c r="Q34" s="64">
        <v>21.5</v>
      </c>
      <c r="R34"/>
      <c r="S34" s="41">
        <v>0.20016</v>
      </c>
      <c r="T34" s="41">
        <v>0.18187</v>
      </c>
      <c r="U34" s="26"/>
      <c r="V34" s="81"/>
      <c r="W34" s="41"/>
      <c r="Y34" s="96">
        <v>-0.411908078</v>
      </c>
      <c r="Z34" s="94">
        <v>0.123875919</v>
      </c>
      <c r="AA34" s="94">
        <v>0.436866816</v>
      </c>
      <c r="AB34" s="78"/>
      <c r="AC34" s="74"/>
      <c r="AE34" s="27">
        <v>0.8</v>
      </c>
      <c r="AF34" s="29">
        <v>-0.759538</v>
      </c>
      <c r="AG34" s="30">
        <v>0.386476</v>
      </c>
      <c r="AI34" s="79">
        <v>0</v>
      </c>
      <c r="AJ34" s="60">
        <v>0</v>
      </c>
      <c r="IU34" s="34">
        <f t="shared" si="0"/>
        <v>-2.2799999999999994</v>
      </c>
      <c r="IV34" s="6" t="b">
        <f>IU34=G68</f>
        <v>1</v>
      </c>
    </row>
    <row r="35" spans="1:256" ht="12.75">
      <c r="A35" s="178" t="s">
        <v>51</v>
      </c>
      <c r="B35" s="179">
        <v>47200</v>
      </c>
      <c r="C35" s="170" t="s">
        <v>50</v>
      </c>
      <c r="D35" s="180">
        <v>7.63</v>
      </c>
      <c r="E35" s="161"/>
      <c r="F35" s="192">
        <v>1.1994917407878019</v>
      </c>
      <c r="G35" s="180">
        <v>-7.12</v>
      </c>
      <c r="J35" s="61">
        <v>43090</v>
      </c>
      <c r="K35" s="62"/>
      <c r="L35" s="63">
        <v>39194</v>
      </c>
      <c r="M35" s="63">
        <v>43935</v>
      </c>
      <c r="N35" s="63">
        <v>44148</v>
      </c>
      <c r="O35" s="63">
        <v>44042</v>
      </c>
      <c r="P35" s="83">
        <v>21.75</v>
      </c>
      <c r="Q35" s="64">
        <v>21.75</v>
      </c>
      <c r="R35"/>
      <c r="S35" s="41">
        <v>0.20648</v>
      </c>
      <c r="T35" s="41">
        <v>0.18441</v>
      </c>
      <c r="U35" s="26"/>
      <c r="V35" s="81"/>
      <c r="W35" s="41"/>
      <c r="Y35" s="96">
        <v>-0.382374749</v>
      </c>
      <c r="Z35" s="94">
        <v>0.114721558</v>
      </c>
      <c r="AA35" s="94">
        <v>0.41292799</v>
      </c>
      <c r="AB35" s="77"/>
      <c r="AC35" s="58"/>
      <c r="AE35" s="27">
        <v>0.8</v>
      </c>
      <c r="AF35" s="29">
        <v>-0.738544</v>
      </c>
      <c r="AG35" s="30">
        <v>0.361411</v>
      </c>
      <c r="AI35" s="79">
        <v>0</v>
      </c>
      <c r="AJ35" s="60">
        <v>0</v>
      </c>
      <c r="IU35" s="34">
        <f t="shared" si="0"/>
        <v>-4.1899999999999995</v>
      </c>
      <c r="IV35" s="6" t="b">
        <f>IU35=G69</f>
        <v>1</v>
      </c>
    </row>
    <row r="36" spans="1:256" ht="13.5" thickBot="1">
      <c r="A36" s="178" t="s">
        <v>52</v>
      </c>
      <c r="B36" s="179">
        <v>51150</v>
      </c>
      <c r="C36" s="170" t="s">
        <v>50</v>
      </c>
      <c r="D36" s="180">
        <v>5.1</v>
      </c>
      <c r="E36" s="161"/>
      <c r="F36" s="193">
        <v>1.2998729351969505</v>
      </c>
      <c r="G36" s="190">
        <v>-9.65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-5.720000000000001</v>
      </c>
      <c r="IV36" s="6" t="b">
        <f>ROUND(IU36,2)=G70</f>
        <v>1</v>
      </c>
    </row>
    <row r="37" spans="1:255" ht="13.5" thickBot="1">
      <c r="A37" s="173" t="s">
        <v>53</v>
      </c>
      <c r="B37" s="170">
        <v>39350</v>
      </c>
      <c r="C37" s="171"/>
      <c r="D37" s="181"/>
      <c r="E37" s="161"/>
      <c r="F37" s="168"/>
      <c r="G37" s="182">
        <v>25.58</v>
      </c>
      <c r="IU37" s="35"/>
    </row>
    <row r="38" spans="1:255" ht="13.5" thickBot="1">
      <c r="A38" s="173" t="s">
        <v>54</v>
      </c>
      <c r="B38" s="183">
        <v>14.75</v>
      </c>
      <c r="C38" s="171"/>
      <c r="D38" s="181"/>
      <c r="E38" s="161"/>
      <c r="F38" s="168"/>
      <c r="G38" s="194"/>
      <c r="J38" s="155" t="s">
        <v>30</v>
      </c>
      <c r="K38" s="156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173" t="s">
        <v>55</v>
      </c>
      <c r="B39" s="183">
        <v>65</v>
      </c>
      <c r="C39" s="171"/>
      <c r="D39" s="181"/>
      <c r="E39" s="161"/>
      <c r="F39" s="168"/>
      <c r="G39" s="168"/>
      <c r="J39" s="61">
        <v>41627</v>
      </c>
      <c r="K39" s="62"/>
      <c r="L39" s="63">
        <v>8445</v>
      </c>
      <c r="M39" s="63">
        <v>8467</v>
      </c>
      <c r="N39" s="63">
        <v>8467</v>
      </c>
      <c r="O39" s="63">
        <v>8467</v>
      </c>
      <c r="P39" s="83">
        <v>15.75</v>
      </c>
      <c r="Q39" s="64">
        <v>15</v>
      </c>
      <c r="IU39" s="35"/>
    </row>
    <row r="40" spans="1:255" ht="13.5" thickBot="1">
      <c r="A40" s="184" t="s">
        <v>56</v>
      </c>
      <c r="B40" s="185">
        <v>10</v>
      </c>
      <c r="C40" s="186"/>
      <c r="D40" s="187"/>
      <c r="E40" s="161"/>
      <c r="F40" s="168"/>
      <c r="G40" s="168"/>
      <c r="J40" s="61">
        <v>41718</v>
      </c>
      <c r="K40" s="62"/>
      <c r="L40" s="63">
        <v>8445</v>
      </c>
      <c r="M40" s="63">
        <v>8532</v>
      </c>
      <c r="N40" s="63">
        <v>8532</v>
      </c>
      <c r="O40" s="63">
        <v>8532</v>
      </c>
      <c r="P40" s="83">
        <v>17</v>
      </c>
      <c r="Q40" s="64">
        <v>16.5</v>
      </c>
      <c r="IU40" s="35"/>
    </row>
    <row r="41" spans="1:255" ht="13.5" thickBot="1">
      <c r="A41" s="162"/>
      <c r="B41" s="188"/>
      <c r="C41" s="162"/>
      <c r="D41" s="163"/>
      <c r="E41" s="168"/>
      <c r="F41" s="168"/>
      <c r="G41" s="168"/>
      <c r="J41" s="61">
        <v>41809</v>
      </c>
      <c r="K41" s="62"/>
      <c r="L41" s="63">
        <v>8445</v>
      </c>
      <c r="M41" s="63">
        <v>8544</v>
      </c>
      <c r="N41" s="63">
        <v>8544</v>
      </c>
      <c r="O41" s="63">
        <v>8544</v>
      </c>
      <c r="P41" s="83">
        <v>18.25</v>
      </c>
      <c r="Q41" s="64">
        <v>18</v>
      </c>
      <c r="IU41" s="35"/>
    </row>
    <row r="42" spans="1:255" ht="13.5" thickBot="1">
      <c r="A42" s="164" t="s">
        <v>45</v>
      </c>
      <c r="B42" s="165">
        <v>41605</v>
      </c>
      <c r="C42" s="166"/>
      <c r="D42" s="167"/>
      <c r="E42" s="168"/>
      <c r="F42" s="168"/>
      <c r="G42" s="168"/>
      <c r="J42" s="61">
        <v>41900</v>
      </c>
      <c r="K42" s="62"/>
      <c r="L42" s="63">
        <v>8445</v>
      </c>
      <c r="M42" s="63">
        <v>8558</v>
      </c>
      <c r="N42" s="63">
        <v>8558</v>
      </c>
      <c r="O42" s="63">
        <v>8558</v>
      </c>
      <c r="P42" s="83">
        <v>18.25</v>
      </c>
      <c r="Q42" s="64">
        <v>18</v>
      </c>
      <c r="IU42" s="35"/>
    </row>
    <row r="43" spans="1:255" ht="13.5" thickBot="1">
      <c r="A43" s="169" t="s">
        <v>0</v>
      </c>
      <c r="B43" s="170" t="s">
        <v>40</v>
      </c>
      <c r="C43" s="171"/>
      <c r="D43" s="172"/>
      <c r="E43" s="168"/>
      <c r="F43" s="168"/>
      <c r="G43" s="168"/>
      <c r="J43" s="61">
        <v>41991</v>
      </c>
      <c r="K43" s="62"/>
      <c r="L43" s="63">
        <v>8445</v>
      </c>
      <c r="M43" s="63">
        <v>8635</v>
      </c>
      <c r="N43" s="63">
        <v>8635</v>
      </c>
      <c r="O43" s="63">
        <v>8635</v>
      </c>
      <c r="P43" s="83">
        <v>18.25</v>
      </c>
      <c r="Q43" s="64">
        <v>18</v>
      </c>
      <c r="IU43" s="35"/>
    </row>
    <row r="44" spans="1:255" ht="13.5" thickBot="1">
      <c r="A44" s="173" t="s">
        <v>46</v>
      </c>
      <c r="B44" s="174">
        <v>41718</v>
      </c>
      <c r="C44" s="171"/>
      <c r="D44" s="175"/>
      <c r="E44" s="161"/>
      <c r="F44" s="176" t="s">
        <v>47</v>
      </c>
      <c r="G44" s="177" t="s">
        <v>48</v>
      </c>
      <c r="J44" s="61">
        <v>42082</v>
      </c>
      <c r="K44" s="62"/>
      <c r="L44" s="63">
        <v>8445</v>
      </c>
      <c r="M44" s="63">
        <v>8724</v>
      </c>
      <c r="N44" s="63">
        <v>8724</v>
      </c>
      <c r="O44" s="63">
        <v>8724</v>
      </c>
      <c r="P44" s="83">
        <v>18.25</v>
      </c>
      <c r="Q44" s="64">
        <v>18</v>
      </c>
      <c r="IU44" s="35"/>
    </row>
    <row r="45" spans="1:256" ht="13.5" thickBot="1">
      <c r="A45" s="178" t="s">
        <v>49</v>
      </c>
      <c r="B45" s="179">
        <v>27700</v>
      </c>
      <c r="C45" s="170" t="s">
        <v>50</v>
      </c>
      <c r="D45" s="180">
        <v>26.92</v>
      </c>
      <c r="E45" s="161"/>
      <c r="F45" s="191">
        <v>0.7003792667509482</v>
      </c>
      <c r="G45" s="189">
        <v>10.67</v>
      </c>
      <c r="J45" s="61">
        <v>42173</v>
      </c>
      <c r="K45" s="62"/>
      <c r="L45" s="63">
        <v>8445</v>
      </c>
      <c r="M45" s="63">
        <v>8767</v>
      </c>
      <c r="N45" s="63">
        <v>8767</v>
      </c>
      <c r="O45" s="63">
        <v>8767</v>
      </c>
      <c r="P45" s="83">
        <v>18.25</v>
      </c>
      <c r="Q45" s="64">
        <v>18</v>
      </c>
      <c r="IU45" s="33">
        <f aca="true" t="shared" si="1" ref="IU45:IU53">D79-$D$83</f>
        <v>8.41</v>
      </c>
      <c r="IV45" s="6" t="b">
        <f aca="true" t="shared" si="2" ref="IV45:IV53">IU45=G79</f>
        <v>1</v>
      </c>
    </row>
    <row r="46" spans="1:256" ht="13.5" thickBot="1">
      <c r="A46" s="178" t="s">
        <v>51</v>
      </c>
      <c r="B46" s="179">
        <v>31650</v>
      </c>
      <c r="C46" s="170" t="s">
        <v>50</v>
      </c>
      <c r="D46" s="180">
        <v>22.91</v>
      </c>
      <c r="E46" s="161"/>
      <c r="F46" s="192">
        <v>0.8002528445006322</v>
      </c>
      <c r="G46" s="180">
        <v>6.66</v>
      </c>
      <c r="J46" s="61">
        <v>42355</v>
      </c>
      <c r="K46" s="62"/>
      <c r="L46" s="63">
        <v>8445</v>
      </c>
      <c r="M46" s="63">
        <v>8922</v>
      </c>
      <c r="N46" s="63">
        <v>8922</v>
      </c>
      <c r="O46" s="63">
        <v>8922</v>
      </c>
      <c r="P46" s="83">
        <v>18.25</v>
      </c>
      <c r="Q46" s="64">
        <v>18</v>
      </c>
      <c r="IU46" s="33">
        <f t="shared" si="1"/>
        <v>5.280000000000001</v>
      </c>
      <c r="IV46" s="6" t="b">
        <f t="shared" si="2"/>
        <v>1</v>
      </c>
    </row>
    <row r="47" spans="1:256" ht="13.5" thickBot="1">
      <c r="A47" s="178" t="s">
        <v>51</v>
      </c>
      <c r="B47" s="179">
        <v>35600</v>
      </c>
      <c r="C47" s="170" t="s">
        <v>50</v>
      </c>
      <c r="D47" s="180">
        <v>19.35</v>
      </c>
      <c r="E47" s="161"/>
      <c r="F47" s="192">
        <v>0.900126422250316</v>
      </c>
      <c r="G47" s="180">
        <v>3.1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2.460000000000001</v>
      </c>
      <c r="IV47" s="6" t="b">
        <f t="shared" si="2"/>
        <v>1</v>
      </c>
    </row>
    <row r="48" spans="1:256" ht="13.5" thickBot="1">
      <c r="A48" s="178" t="s">
        <v>51</v>
      </c>
      <c r="B48" s="179">
        <v>37600</v>
      </c>
      <c r="C48" s="170" t="s">
        <v>50</v>
      </c>
      <c r="D48" s="180">
        <v>17.72</v>
      </c>
      <c r="E48" s="161"/>
      <c r="F48" s="192">
        <v>0.9506953223767383</v>
      </c>
      <c r="G48" s="180">
        <v>1.47</v>
      </c>
      <c r="IU48" s="33">
        <f t="shared" si="1"/>
        <v>1.1900000000000013</v>
      </c>
      <c r="IV48" s="6" t="b">
        <f t="shared" si="2"/>
        <v>1</v>
      </c>
    </row>
    <row r="49" spans="1:256" ht="13.5" thickBot="1">
      <c r="A49" s="178" t="s">
        <v>51</v>
      </c>
      <c r="B49" s="179">
        <v>39550</v>
      </c>
      <c r="C49" s="170" t="s">
        <v>50</v>
      </c>
      <c r="D49" s="180">
        <v>16.25</v>
      </c>
      <c r="E49" s="161"/>
      <c r="F49" s="192">
        <v>1</v>
      </c>
      <c r="G49" s="180">
        <v>0</v>
      </c>
      <c r="J49" s="155" t="s">
        <v>38</v>
      </c>
      <c r="K49" s="156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178" t="s">
        <v>51</v>
      </c>
      <c r="B50" s="179">
        <v>41550</v>
      </c>
      <c r="C50" s="170" t="s">
        <v>50</v>
      </c>
      <c r="D50" s="180">
        <v>14.85</v>
      </c>
      <c r="E50" s="161"/>
      <c r="F50" s="192">
        <v>1.0505689001264222</v>
      </c>
      <c r="G50" s="180">
        <v>-1.4</v>
      </c>
      <c r="J50" s="61">
        <v>41627</v>
      </c>
      <c r="K50" s="62"/>
      <c r="L50" s="63">
        <v>39194</v>
      </c>
      <c r="M50" s="63">
        <v>39335</v>
      </c>
      <c r="N50" s="63">
        <v>39348</v>
      </c>
      <c r="O50" s="63">
        <v>39342</v>
      </c>
      <c r="P50" s="83">
        <v>15.5</v>
      </c>
      <c r="Q50" s="64">
        <v>14.75</v>
      </c>
      <c r="IU50" s="33">
        <f t="shared" si="1"/>
        <v>-1.0700000000000003</v>
      </c>
      <c r="IV50" s="6" t="b">
        <f t="shared" si="2"/>
        <v>1</v>
      </c>
    </row>
    <row r="51" spans="1:256" ht="13.5" thickBot="1">
      <c r="A51" s="178" t="s">
        <v>51</v>
      </c>
      <c r="B51" s="179">
        <v>43550</v>
      </c>
      <c r="C51" s="170" t="s">
        <v>50</v>
      </c>
      <c r="D51" s="180">
        <v>13.57</v>
      </c>
      <c r="E51" s="161"/>
      <c r="F51" s="192">
        <v>1.1011378002528445</v>
      </c>
      <c r="G51" s="180">
        <v>-2.68</v>
      </c>
      <c r="J51" s="61">
        <v>41718</v>
      </c>
      <c r="K51" s="62"/>
      <c r="L51" s="63">
        <v>39194</v>
      </c>
      <c r="M51" s="63">
        <v>39550</v>
      </c>
      <c r="N51" s="63">
        <v>39588</v>
      </c>
      <c r="O51" s="63">
        <v>39569</v>
      </c>
      <c r="P51" s="83">
        <v>16.75</v>
      </c>
      <c r="Q51" s="64">
        <v>16.25</v>
      </c>
      <c r="IU51" s="33">
        <f t="shared" si="1"/>
        <v>-2.08</v>
      </c>
      <c r="IV51" s="6" t="b">
        <f t="shared" si="2"/>
        <v>1</v>
      </c>
    </row>
    <row r="52" spans="1:256" ht="13.5" thickBot="1">
      <c r="A52" s="178" t="s">
        <v>51</v>
      </c>
      <c r="B52" s="179">
        <v>47500</v>
      </c>
      <c r="C52" s="170" t="s">
        <v>50</v>
      </c>
      <c r="D52" s="180">
        <v>11.39</v>
      </c>
      <c r="E52" s="161"/>
      <c r="F52" s="192">
        <v>1.2010113780025284</v>
      </c>
      <c r="G52" s="180">
        <v>-4.86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-3.84</v>
      </c>
      <c r="IV52" s="6" t="b">
        <f t="shared" si="2"/>
        <v>1</v>
      </c>
    </row>
    <row r="53" spans="1:256" ht="13.5" thickBot="1">
      <c r="A53" s="178" t="s">
        <v>52</v>
      </c>
      <c r="B53" s="179">
        <v>51450</v>
      </c>
      <c r="C53" s="170" t="s">
        <v>50</v>
      </c>
      <c r="D53" s="180">
        <v>9.65</v>
      </c>
      <c r="E53" s="161"/>
      <c r="F53" s="193">
        <v>1.3008849557522124</v>
      </c>
      <c r="G53" s="190">
        <v>-6.6</v>
      </c>
      <c r="IU53" s="33">
        <f t="shared" si="1"/>
        <v>-5.24</v>
      </c>
      <c r="IV53" s="6" t="b">
        <f t="shared" si="2"/>
        <v>1</v>
      </c>
    </row>
    <row r="54" spans="1:17" ht="13.5" thickBot="1">
      <c r="A54" s="173" t="s">
        <v>53</v>
      </c>
      <c r="B54" s="170">
        <v>39550</v>
      </c>
      <c r="C54" s="171"/>
      <c r="D54" s="181"/>
      <c r="E54" s="161"/>
      <c r="F54" s="168"/>
      <c r="G54" s="182">
        <v>17.27</v>
      </c>
      <c r="J54" s="151" t="s">
        <v>37</v>
      </c>
      <c r="K54" s="152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173" t="s">
        <v>54</v>
      </c>
      <c r="B55" s="183">
        <v>16.25</v>
      </c>
      <c r="C55" s="171"/>
      <c r="D55" s="181"/>
      <c r="E55" s="161"/>
      <c r="F55" s="168"/>
      <c r="G55" s="168"/>
      <c r="J55" s="61">
        <v>41627</v>
      </c>
      <c r="K55" s="62"/>
      <c r="L55" s="63">
        <v>53913</v>
      </c>
      <c r="M55" s="63">
        <v>54024</v>
      </c>
      <c r="N55" s="63">
        <v>54024</v>
      </c>
      <c r="O55" s="63">
        <v>54024</v>
      </c>
      <c r="P55" s="83">
        <v>13</v>
      </c>
      <c r="Q55" s="64">
        <v>12.25</v>
      </c>
    </row>
    <row r="56" spans="1:17" ht="13.5" thickBot="1">
      <c r="A56" s="173" t="s">
        <v>55</v>
      </c>
      <c r="B56" s="183">
        <v>65</v>
      </c>
      <c r="C56" s="171"/>
      <c r="D56" s="181"/>
      <c r="E56" s="161"/>
      <c r="F56" s="168"/>
      <c r="G56" s="168"/>
      <c r="J56" s="39">
        <v>41718</v>
      </c>
      <c r="K56" s="40"/>
      <c r="L56" s="36">
        <v>53913</v>
      </c>
      <c r="M56" s="36">
        <v>54566</v>
      </c>
      <c r="N56" s="36">
        <v>54566</v>
      </c>
      <c r="O56" s="36">
        <v>54566</v>
      </c>
      <c r="P56" s="84">
        <v>14.25</v>
      </c>
      <c r="Q56" s="37">
        <v>13.75</v>
      </c>
    </row>
    <row r="57" spans="1:7" ht="13.5" thickBot="1">
      <c r="A57" s="184" t="s">
        <v>56</v>
      </c>
      <c r="B57" s="185">
        <v>10</v>
      </c>
      <c r="C57" s="186"/>
      <c r="D57" s="187"/>
      <c r="E57" s="161"/>
      <c r="F57" s="168"/>
      <c r="G57" s="168"/>
    </row>
    <row r="58" spans="1:17" ht="13.5" thickBot="1">
      <c r="A58" s="162"/>
      <c r="B58" s="188"/>
      <c r="C58" s="162"/>
      <c r="D58" s="163"/>
      <c r="E58" s="168"/>
      <c r="F58" s="168"/>
      <c r="G58" s="168"/>
      <c r="J58" s="151" t="s">
        <v>39</v>
      </c>
      <c r="K58" s="152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164" t="s">
        <v>45</v>
      </c>
      <c r="B59" s="165">
        <v>41605</v>
      </c>
      <c r="C59" s="166"/>
      <c r="D59" s="167"/>
      <c r="E59" s="168"/>
      <c r="F59" s="168"/>
      <c r="G59" s="168"/>
      <c r="J59" s="61">
        <v>41627</v>
      </c>
      <c r="K59" s="62"/>
      <c r="L59" s="63">
        <v>43988</v>
      </c>
      <c r="M59" s="63">
        <v>44073</v>
      </c>
      <c r="N59" s="63">
        <v>44073</v>
      </c>
      <c r="O59" s="63">
        <v>44073</v>
      </c>
      <c r="P59" s="83">
        <v>30</v>
      </c>
      <c r="Q59" s="64">
        <v>30</v>
      </c>
    </row>
    <row r="60" spans="1:17" ht="13.5" thickBot="1">
      <c r="A60" s="169" t="s">
        <v>0</v>
      </c>
      <c r="B60" s="170" t="s">
        <v>40</v>
      </c>
      <c r="C60" s="171"/>
      <c r="D60" s="172"/>
      <c r="E60" s="168"/>
      <c r="F60" s="168"/>
      <c r="G60" s="168"/>
      <c r="J60" s="39">
        <v>41718</v>
      </c>
      <c r="K60" s="40"/>
      <c r="L60" s="36">
        <v>43988</v>
      </c>
      <c r="M60" s="36">
        <v>44334</v>
      </c>
      <c r="N60" s="36">
        <v>44334</v>
      </c>
      <c r="O60" s="36">
        <v>44334</v>
      </c>
      <c r="P60" s="84">
        <v>30</v>
      </c>
      <c r="Q60" s="37">
        <v>30</v>
      </c>
    </row>
    <row r="61" spans="1:7" ht="13.5" thickBot="1">
      <c r="A61" s="173" t="s">
        <v>46</v>
      </c>
      <c r="B61" s="174">
        <v>41809</v>
      </c>
      <c r="C61" s="171"/>
      <c r="D61" s="175"/>
      <c r="E61" s="161"/>
      <c r="F61" s="176" t="s">
        <v>47</v>
      </c>
      <c r="G61" s="177" t="s">
        <v>48</v>
      </c>
    </row>
    <row r="62" spans="1:256" ht="13.5" thickBot="1">
      <c r="A62" s="178" t="s">
        <v>49</v>
      </c>
      <c r="B62" s="179">
        <v>27900</v>
      </c>
      <c r="C62" s="170" t="s">
        <v>50</v>
      </c>
      <c r="D62" s="180">
        <v>26.22</v>
      </c>
      <c r="E62" s="161"/>
      <c r="F62" s="191">
        <v>0.7001254705144291</v>
      </c>
      <c r="G62" s="189">
        <v>9.22</v>
      </c>
      <c r="IU62" s="33">
        <f aca="true" t="shared" si="3" ref="IU62:IU70">D96-$D$100</f>
        <v>7.870000000000001</v>
      </c>
      <c r="IV62" s="6" t="b">
        <f aca="true" t="shared" si="4" ref="IV62:IV70">IU62=G96</f>
        <v>1</v>
      </c>
    </row>
    <row r="63" spans="1:256" ht="13.5" thickBot="1">
      <c r="A63" s="178" t="s">
        <v>51</v>
      </c>
      <c r="B63" s="179">
        <v>31850</v>
      </c>
      <c r="C63" s="170" t="s">
        <v>50</v>
      </c>
      <c r="D63" s="180">
        <v>22.79</v>
      </c>
      <c r="E63" s="161"/>
      <c r="F63" s="192">
        <v>0.7992471769134254</v>
      </c>
      <c r="G63" s="180">
        <v>5.79</v>
      </c>
      <c r="IU63" s="33">
        <f t="shared" si="3"/>
        <v>4.940000000000001</v>
      </c>
      <c r="IV63" s="6" t="b">
        <f t="shared" si="4"/>
        <v>1</v>
      </c>
    </row>
    <row r="64" spans="1:256" ht="13.5" thickBot="1">
      <c r="A64" s="178" t="s">
        <v>51</v>
      </c>
      <c r="B64" s="179">
        <v>35850</v>
      </c>
      <c r="C64" s="170" t="s">
        <v>50</v>
      </c>
      <c r="D64" s="180">
        <v>19.7</v>
      </c>
      <c r="E64" s="161"/>
      <c r="F64" s="192">
        <v>0.8996235884567126</v>
      </c>
      <c r="G64" s="180">
        <v>2.7</v>
      </c>
      <c r="I64" s="17"/>
      <c r="IU64" s="33">
        <f t="shared" si="3"/>
        <v>2.3000000000000007</v>
      </c>
      <c r="IV64" s="6" t="b">
        <f t="shared" si="4"/>
        <v>1</v>
      </c>
    </row>
    <row r="65" spans="1:256" ht="13.5" thickBot="1">
      <c r="A65" s="178" t="s">
        <v>51</v>
      </c>
      <c r="B65" s="179">
        <v>37850</v>
      </c>
      <c r="C65" s="170" t="s">
        <v>50</v>
      </c>
      <c r="D65" s="180">
        <v>18.3</v>
      </c>
      <c r="E65" s="161"/>
      <c r="F65" s="192">
        <v>0.9498117942283564</v>
      </c>
      <c r="G65" s="180">
        <v>1.3</v>
      </c>
      <c r="IU65" s="33">
        <f t="shared" si="3"/>
        <v>1.1099999999999994</v>
      </c>
      <c r="IV65" s="6" t="b">
        <f t="shared" si="4"/>
        <v>1</v>
      </c>
    </row>
    <row r="66" spans="1:256" ht="13.5" thickBot="1">
      <c r="A66" s="178" t="s">
        <v>51</v>
      </c>
      <c r="B66" s="179">
        <v>39850</v>
      </c>
      <c r="C66" s="170" t="s">
        <v>50</v>
      </c>
      <c r="D66" s="180">
        <v>17</v>
      </c>
      <c r="E66" s="161"/>
      <c r="F66" s="192">
        <v>1</v>
      </c>
      <c r="G66" s="180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178" t="s">
        <v>51</v>
      </c>
      <c r="B67" s="179">
        <v>41850</v>
      </c>
      <c r="C67" s="170" t="s">
        <v>50</v>
      </c>
      <c r="D67" s="180">
        <v>15.8</v>
      </c>
      <c r="E67" s="161"/>
      <c r="F67" s="192">
        <v>1.0501882057716436</v>
      </c>
      <c r="G67" s="180">
        <v>-1.2</v>
      </c>
      <c r="IU67" s="33">
        <f t="shared" si="3"/>
        <v>-1.0300000000000011</v>
      </c>
      <c r="IV67" s="6" t="b">
        <f t="shared" si="4"/>
        <v>1</v>
      </c>
    </row>
    <row r="68" spans="1:256" ht="13.5" thickBot="1">
      <c r="A68" s="178" t="s">
        <v>51</v>
      </c>
      <c r="B68" s="179">
        <v>43800</v>
      </c>
      <c r="C68" s="170" t="s">
        <v>50</v>
      </c>
      <c r="D68" s="180">
        <v>14.72</v>
      </c>
      <c r="E68" s="161"/>
      <c r="F68" s="192">
        <v>1.0991217063989962</v>
      </c>
      <c r="G68" s="180">
        <v>-2.28</v>
      </c>
      <c r="I68" s="17"/>
      <c r="IU68" s="33">
        <f t="shared" si="3"/>
        <v>-1.9699999999999989</v>
      </c>
      <c r="IV68" s="6" t="b">
        <f t="shared" si="4"/>
        <v>1</v>
      </c>
    </row>
    <row r="69" spans="1:256" ht="13.5" thickBot="1">
      <c r="A69" s="178" t="s">
        <v>51</v>
      </c>
      <c r="B69" s="179">
        <v>47800</v>
      </c>
      <c r="C69" s="170" t="s">
        <v>50</v>
      </c>
      <c r="D69" s="180">
        <v>12.81</v>
      </c>
      <c r="E69" s="161"/>
      <c r="F69" s="192">
        <v>1.1994981179422837</v>
      </c>
      <c r="G69" s="180">
        <v>-4.19</v>
      </c>
      <c r="IU69" s="33">
        <f t="shared" si="3"/>
        <v>-3.5999999999999996</v>
      </c>
      <c r="IV69" s="6" t="b">
        <f t="shared" si="4"/>
        <v>1</v>
      </c>
    </row>
    <row r="70" spans="1:256" ht="13.5" thickBot="1">
      <c r="A70" s="178" t="s">
        <v>52</v>
      </c>
      <c r="B70" s="179">
        <v>51800</v>
      </c>
      <c r="C70" s="170" t="s">
        <v>50</v>
      </c>
      <c r="D70" s="180">
        <v>11.28</v>
      </c>
      <c r="E70" s="161"/>
      <c r="F70" s="193">
        <v>1.299874529485571</v>
      </c>
      <c r="G70" s="190">
        <v>-5.72</v>
      </c>
      <c r="IU70" s="33">
        <f t="shared" si="3"/>
        <v>-4.91</v>
      </c>
      <c r="IV70" s="6" t="b">
        <f t="shared" si="4"/>
        <v>1</v>
      </c>
    </row>
    <row r="71" spans="1:7" ht="12.75">
      <c r="A71" s="173" t="s">
        <v>53</v>
      </c>
      <c r="B71" s="170">
        <v>39850</v>
      </c>
      <c r="C71" s="171"/>
      <c r="D71" s="181"/>
      <c r="E71" s="161"/>
      <c r="F71" s="168"/>
      <c r="G71" s="182">
        <v>14.940000000000001</v>
      </c>
    </row>
    <row r="72" spans="1:7" ht="12.75">
      <c r="A72" s="173" t="s">
        <v>54</v>
      </c>
      <c r="B72" s="183">
        <v>17</v>
      </c>
      <c r="C72" s="171"/>
      <c r="D72" s="181"/>
      <c r="E72" s="161"/>
      <c r="F72" s="168"/>
      <c r="G72" s="168"/>
    </row>
    <row r="73" spans="1:7" ht="12.75">
      <c r="A73" s="173" t="s">
        <v>55</v>
      </c>
      <c r="B73" s="183">
        <v>65</v>
      </c>
      <c r="C73" s="171"/>
      <c r="D73" s="181"/>
      <c r="E73" s="161"/>
      <c r="F73" s="168"/>
      <c r="G73" s="168"/>
    </row>
    <row r="74" spans="1:7" ht="13.5" thickBot="1">
      <c r="A74" s="184" t="s">
        <v>56</v>
      </c>
      <c r="B74" s="185">
        <v>10</v>
      </c>
      <c r="C74" s="186"/>
      <c r="D74" s="187"/>
      <c r="E74" s="161"/>
      <c r="F74" s="168"/>
      <c r="G74" s="168"/>
    </row>
    <row r="75" spans="1:7" ht="13.5" thickBot="1">
      <c r="A75" s="161"/>
      <c r="B75" s="161"/>
      <c r="C75" s="161"/>
      <c r="D75" s="161"/>
      <c r="E75" s="161"/>
      <c r="F75" s="161"/>
      <c r="G75" s="161"/>
    </row>
    <row r="76" spans="1:7" ht="12.75">
      <c r="A76" s="164" t="s">
        <v>45</v>
      </c>
      <c r="B76" s="165">
        <v>41605</v>
      </c>
      <c r="C76" s="166"/>
      <c r="D76" s="167"/>
      <c r="E76" s="168"/>
      <c r="F76" s="168"/>
      <c r="G76" s="168"/>
    </row>
    <row r="77" spans="1:7" ht="13.5" thickBot="1">
      <c r="A77" s="169" t="s">
        <v>0</v>
      </c>
      <c r="B77" s="170" t="s">
        <v>40</v>
      </c>
      <c r="C77" s="171"/>
      <c r="D77" s="172"/>
      <c r="E77" s="168"/>
      <c r="F77" s="168"/>
      <c r="G77" s="168"/>
    </row>
    <row r="78" spans="1:7" ht="13.5" thickBot="1">
      <c r="A78" s="173" t="s">
        <v>46</v>
      </c>
      <c r="B78" s="174">
        <v>41900</v>
      </c>
      <c r="C78" s="171"/>
      <c r="D78" s="175"/>
      <c r="E78" s="161"/>
      <c r="F78" s="176" t="s">
        <v>47</v>
      </c>
      <c r="G78" s="177" t="s">
        <v>48</v>
      </c>
    </row>
    <row r="79" spans="1:256" ht="13.5" thickBot="1">
      <c r="A79" s="178" t="s">
        <v>49</v>
      </c>
      <c r="B79" s="179">
        <v>27900</v>
      </c>
      <c r="C79" s="170" t="s">
        <v>50</v>
      </c>
      <c r="D79" s="180">
        <v>26.16</v>
      </c>
      <c r="E79" s="161"/>
      <c r="F79" s="191">
        <v>0.7001254705144291</v>
      </c>
      <c r="G79" s="189">
        <v>8.41</v>
      </c>
      <c r="IU79" s="33">
        <f aca="true" t="shared" si="5" ref="IU79:IU87">D113-$D$117</f>
        <v>7.16</v>
      </c>
      <c r="IV79" s="6" t="b">
        <f aca="true" t="shared" si="6" ref="IV79:IV87">IU79=G113</f>
        <v>1</v>
      </c>
    </row>
    <row r="80" spans="1:256" ht="13.5" thickBot="1">
      <c r="A80" s="178" t="s">
        <v>51</v>
      </c>
      <c r="B80" s="179">
        <v>31850</v>
      </c>
      <c r="C80" s="170" t="s">
        <v>50</v>
      </c>
      <c r="D80" s="180">
        <v>23.03</v>
      </c>
      <c r="E80" s="161"/>
      <c r="F80" s="192">
        <v>0.7992471769134254</v>
      </c>
      <c r="G80" s="180">
        <v>5.28</v>
      </c>
      <c r="IU80" s="33">
        <f t="shared" si="5"/>
        <v>4.469999999999999</v>
      </c>
      <c r="IV80" s="6" t="b">
        <f t="shared" si="6"/>
        <v>1</v>
      </c>
    </row>
    <row r="81" spans="1:256" ht="13.5" thickBot="1">
      <c r="A81" s="178" t="s">
        <v>51</v>
      </c>
      <c r="B81" s="179">
        <v>35850</v>
      </c>
      <c r="C81" s="170" t="s">
        <v>50</v>
      </c>
      <c r="D81" s="180">
        <v>20.21</v>
      </c>
      <c r="E81" s="161"/>
      <c r="F81" s="192">
        <v>0.8996235884567126</v>
      </c>
      <c r="G81" s="180">
        <v>2.46</v>
      </c>
      <c r="IU81" s="33">
        <f t="shared" si="5"/>
        <v>2.09</v>
      </c>
      <c r="IV81" s="6" t="b">
        <f t="shared" si="6"/>
        <v>1</v>
      </c>
    </row>
    <row r="82" spans="1:256" ht="13.5" thickBot="1">
      <c r="A82" s="178" t="s">
        <v>51</v>
      </c>
      <c r="B82" s="179">
        <v>37850</v>
      </c>
      <c r="C82" s="170" t="s">
        <v>50</v>
      </c>
      <c r="D82" s="180">
        <v>18.94</v>
      </c>
      <c r="E82" s="161"/>
      <c r="F82" s="192">
        <v>0.9498117942283564</v>
      </c>
      <c r="G82" s="180">
        <v>1.19</v>
      </c>
      <c r="IU82" s="33">
        <f t="shared" si="5"/>
        <v>1.0100000000000016</v>
      </c>
      <c r="IV82" s="6" t="b">
        <f t="shared" si="6"/>
        <v>1</v>
      </c>
    </row>
    <row r="83" spans="1:256" ht="13.5" thickBot="1">
      <c r="A83" s="178" t="s">
        <v>51</v>
      </c>
      <c r="B83" s="179">
        <v>39850</v>
      </c>
      <c r="C83" s="170" t="s">
        <v>50</v>
      </c>
      <c r="D83" s="180">
        <v>17.75</v>
      </c>
      <c r="E83" s="161"/>
      <c r="F83" s="192">
        <v>1</v>
      </c>
      <c r="G83" s="180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178" t="s">
        <v>51</v>
      </c>
      <c r="B84" s="179">
        <v>41800</v>
      </c>
      <c r="C84" s="170" t="s">
        <v>50</v>
      </c>
      <c r="D84" s="180">
        <v>16.68</v>
      </c>
      <c r="E84" s="161"/>
      <c r="F84" s="192">
        <v>1.0489335006273526</v>
      </c>
      <c r="G84" s="180">
        <v>-1.07</v>
      </c>
      <c r="IU84" s="33">
        <f t="shared" si="5"/>
        <v>-0.9299999999999997</v>
      </c>
      <c r="IV84" s="6" t="b">
        <f t="shared" si="6"/>
        <v>1</v>
      </c>
    </row>
    <row r="85" spans="1:256" ht="13.5" thickBot="1">
      <c r="A85" s="178" t="s">
        <v>51</v>
      </c>
      <c r="B85" s="179">
        <v>43800</v>
      </c>
      <c r="C85" s="170" t="s">
        <v>50</v>
      </c>
      <c r="D85" s="180">
        <v>15.67</v>
      </c>
      <c r="E85" s="161"/>
      <c r="F85" s="192">
        <v>1.0991217063989962</v>
      </c>
      <c r="G85" s="180">
        <v>-2.08</v>
      </c>
      <c r="I85" s="17"/>
      <c r="IU85" s="33">
        <f t="shared" si="5"/>
        <v>-1.7899999999999991</v>
      </c>
      <c r="IV85" s="6" t="b">
        <f t="shared" si="6"/>
        <v>1</v>
      </c>
    </row>
    <row r="86" spans="1:256" ht="13.5" thickBot="1">
      <c r="A86" s="178" t="s">
        <v>51</v>
      </c>
      <c r="B86" s="179">
        <v>47800</v>
      </c>
      <c r="C86" s="170" t="s">
        <v>50</v>
      </c>
      <c r="D86" s="180">
        <v>13.91</v>
      </c>
      <c r="E86" s="161"/>
      <c r="F86" s="192">
        <v>1.1994981179422837</v>
      </c>
      <c r="G86" s="180">
        <v>-3.84</v>
      </c>
      <c r="IU86" s="33">
        <f t="shared" si="5"/>
        <v>-3.289999999999999</v>
      </c>
      <c r="IV86" s="6" t="b">
        <f t="shared" si="6"/>
        <v>1</v>
      </c>
    </row>
    <row r="87" spans="1:256" ht="13.5" thickBot="1">
      <c r="A87" s="178" t="s">
        <v>52</v>
      </c>
      <c r="B87" s="179">
        <v>51800</v>
      </c>
      <c r="C87" s="170" t="s">
        <v>50</v>
      </c>
      <c r="D87" s="180">
        <v>12.51</v>
      </c>
      <c r="E87" s="161"/>
      <c r="F87" s="193">
        <v>1.299874529485571</v>
      </c>
      <c r="G87" s="190">
        <v>-5.24</v>
      </c>
      <c r="I87" s="17"/>
      <c r="IU87" s="33">
        <f t="shared" si="5"/>
        <v>-4.48</v>
      </c>
      <c r="IV87" s="6" t="b">
        <f t="shared" si="6"/>
        <v>1</v>
      </c>
    </row>
    <row r="88" spans="1:7" ht="12.75">
      <c r="A88" s="173" t="s">
        <v>53</v>
      </c>
      <c r="B88" s="170">
        <v>39850</v>
      </c>
      <c r="C88" s="171"/>
      <c r="D88" s="181"/>
      <c r="E88" s="161"/>
      <c r="F88" s="168"/>
      <c r="G88" s="182">
        <v>13.65</v>
      </c>
    </row>
    <row r="89" spans="1:7" ht="12.75">
      <c r="A89" s="173" t="s">
        <v>54</v>
      </c>
      <c r="B89" s="183">
        <v>17.75</v>
      </c>
      <c r="C89" s="171"/>
      <c r="D89" s="181"/>
      <c r="E89" s="161"/>
      <c r="F89" s="168"/>
      <c r="G89" s="168"/>
    </row>
    <row r="90" spans="1:7" ht="12.75">
      <c r="A90" s="173" t="s">
        <v>55</v>
      </c>
      <c r="B90" s="183">
        <v>65</v>
      </c>
      <c r="C90" s="171"/>
      <c r="D90" s="181"/>
      <c r="E90" s="161"/>
      <c r="F90" s="168"/>
      <c r="G90" s="168"/>
    </row>
    <row r="91" spans="1:7" ht="13.5" thickBot="1">
      <c r="A91" s="184" t="s">
        <v>56</v>
      </c>
      <c r="B91" s="185">
        <v>10</v>
      </c>
      <c r="C91" s="186"/>
      <c r="D91" s="187"/>
      <c r="E91" s="161"/>
      <c r="F91" s="168"/>
      <c r="G91" s="168"/>
    </row>
    <row r="92" spans="1:7" ht="13.5" thickBot="1">
      <c r="A92" s="161"/>
      <c r="B92" s="161"/>
      <c r="C92" s="161"/>
      <c r="D92" s="161"/>
      <c r="E92" s="161"/>
      <c r="F92" s="161"/>
      <c r="G92" s="161"/>
    </row>
    <row r="93" spans="1:7" ht="12.75">
      <c r="A93" s="164" t="s">
        <v>45</v>
      </c>
      <c r="B93" s="165">
        <v>41605</v>
      </c>
      <c r="C93" s="166"/>
      <c r="D93" s="167"/>
      <c r="E93" s="168"/>
      <c r="F93" s="168"/>
      <c r="G93" s="168"/>
    </row>
    <row r="94" spans="1:7" ht="13.5" thickBot="1">
      <c r="A94" s="169" t="s">
        <v>0</v>
      </c>
      <c r="B94" s="170" t="s">
        <v>40</v>
      </c>
      <c r="C94" s="171"/>
      <c r="D94" s="172"/>
      <c r="E94" s="168"/>
      <c r="F94" s="168"/>
      <c r="G94" s="168"/>
    </row>
    <row r="95" spans="1:7" ht="13.5" thickBot="1">
      <c r="A95" s="173" t="s">
        <v>46</v>
      </c>
      <c r="B95" s="174">
        <v>41991</v>
      </c>
      <c r="C95" s="171"/>
      <c r="D95" s="175"/>
      <c r="E95" s="161"/>
      <c r="F95" s="176" t="s">
        <v>47</v>
      </c>
      <c r="G95" s="177" t="s">
        <v>48</v>
      </c>
    </row>
    <row r="96" spans="1:256" ht="13.5" thickBot="1">
      <c r="A96" s="178" t="s">
        <v>49</v>
      </c>
      <c r="B96" s="179">
        <v>27900</v>
      </c>
      <c r="C96" s="170" t="s">
        <v>50</v>
      </c>
      <c r="D96" s="180">
        <v>26.87</v>
      </c>
      <c r="E96" s="161"/>
      <c r="F96" s="191">
        <v>0.7001254705144291</v>
      </c>
      <c r="G96" s="189">
        <v>7.87</v>
      </c>
      <c r="IU96" s="33">
        <f aca="true" t="shared" si="7" ref="IU96:IU104">D130-$D$134</f>
        <v>6.030000000000001</v>
      </c>
      <c r="IV96" s="6" t="b">
        <f aca="true" t="shared" si="8" ref="IV96:IV104">IU96=G130</f>
        <v>1</v>
      </c>
    </row>
    <row r="97" spans="1:256" ht="13.5" thickBot="1">
      <c r="A97" s="178" t="s">
        <v>51</v>
      </c>
      <c r="B97" s="179">
        <v>31850</v>
      </c>
      <c r="C97" s="170" t="s">
        <v>50</v>
      </c>
      <c r="D97" s="180">
        <v>23.94</v>
      </c>
      <c r="E97" s="161"/>
      <c r="F97" s="192">
        <v>0.7992471769134254</v>
      </c>
      <c r="G97" s="180">
        <v>4.94</v>
      </c>
      <c r="IU97" s="33">
        <f t="shared" si="7"/>
        <v>3.7600000000000016</v>
      </c>
      <c r="IV97" s="6" t="b">
        <f t="shared" si="8"/>
        <v>1</v>
      </c>
    </row>
    <row r="98" spans="1:256" ht="13.5" thickBot="1">
      <c r="A98" s="178" t="s">
        <v>51</v>
      </c>
      <c r="B98" s="179">
        <v>35850</v>
      </c>
      <c r="C98" s="170" t="s">
        <v>50</v>
      </c>
      <c r="D98" s="180">
        <v>21.3</v>
      </c>
      <c r="E98" s="161"/>
      <c r="F98" s="192">
        <v>0.8996235884567126</v>
      </c>
      <c r="G98" s="180">
        <v>2.3</v>
      </c>
      <c r="IU98" s="33">
        <f t="shared" si="7"/>
        <v>1.75</v>
      </c>
      <c r="IV98" s="6" t="b">
        <f t="shared" si="8"/>
        <v>1</v>
      </c>
    </row>
    <row r="99" spans="1:256" ht="13.5" thickBot="1">
      <c r="A99" s="178" t="s">
        <v>51</v>
      </c>
      <c r="B99" s="179">
        <v>37850</v>
      </c>
      <c r="C99" s="170" t="s">
        <v>50</v>
      </c>
      <c r="D99" s="180">
        <v>20.11</v>
      </c>
      <c r="E99" s="161"/>
      <c r="F99" s="192">
        <v>0.9498117942283564</v>
      </c>
      <c r="G99" s="180">
        <v>1.11</v>
      </c>
      <c r="IU99" s="33">
        <f t="shared" si="7"/>
        <v>0.8399999999999999</v>
      </c>
      <c r="IV99" s="6" t="b">
        <f t="shared" si="8"/>
        <v>1</v>
      </c>
    </row>
    <row r="100" spans="1:256" ht="13.5" thickBot="1">
      <c r="A100" s="178" t="s">
        <v>51</v>
      </c>
      <c r="B100" s="179">
        <v>39850</v>
      </c>
      <c r="C100" s="170" t="s">
        <v>50</v>
      </c>
      <c r="D100" s="180">
        <v>19</v>
      </c>
      <c r="E100" s="161"/>
      <c r="F100" s="192">
        <v>1</v>
      </c>
      <c r="G100" s="180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178" t="s">
        <v>51</v>
      </c>
      <c r="B101" s="179">
        <v>41850</v>
      </c>
      <c r="C101" s="170" t="s">
        <v>50</v>
      </c>
      <c r="D101" s="180">
        <v>17.97</v>
      </c>
      <c r="E101" s="161"/>
      <c r="F101" s="192">
        <v>1.0501882057716436</v>
      </c>
      <c r="G101" s="180">
        <v>-1.03</v>
      </c>
      <c r="IU101" s="33">
        <f t="shared" si="7"/>
        <v>-0.8000000000000007</v>
      </c>
      <c r="IV101" s="6" t="b">
        <f t="shared" si="8"/>
        <v>0</v>
      </c>
    </row>
    <row r="102" spans="1:256" ht="13.5" thickBot="1">
      <c r="A102" s="178" t="s">
        <v>51</v>
      </c>
      <c r="B102" s="179">
        <v>43850</v>
      </c>
      <c r="C102" s="170" t="s">
        <v>50</v>
      </c>
      <c r="D102" s="180">
        <v>17.03</v>
      </c>
      <c r="E102" s="161"/>
      <c r="F102" s="192">
        <v>1.1003764115432872</v>
      </c>
      <c r="G102" s="180">
        <v>-1.97</v>
      </c>
      <c r="IU102" s="33">
        <f t="shared" si="7"/>
        <v>-1.5199999999999996</v>
      </c>
      <c r="IV102" s="6" t="b">
        <f t="shared" si="8"/>
        <v>1</v>
      </c>
    </row>
    <row r="103" spans="1:256" ht="13.5" thickBot="1">
      <c r="A103" s="178" t="s">
        <v>51</v>
      </c>
      <c r="B103" s="179">
        <v>47800</v>
      </c>
      <c r="C103" s="170" t="s">
        <v>50</v>
      </c>
      <c r="D103" s="180">
        <v>15.4</v>
      </c>
      <c r="E103" s="161"/>
      <c r="F103" s="192">
        <v>1.1994981179422837</v>
      </c>
      <c r="G103" s="180">
        <v>-3.6</v>
      </c>
      <c r="IU103" s="33">
        <f t="shared" si="7"/>
        <v>-2.789999999999999</v>
      </c>
      <c r="IV103" s="6" t="b">
        <f t="shared" si="8"/>
        <v>1</v>
      </c>
    </row>
    <row r="104" spans="1:256" ht="13.5" thickBot="1">
      <c r="A104" s="178" t="s">
        <v>52</v>
      </c>
      <c r="B104" s="179">
        <v>51800</v>
      </c>
      <c r="C104" s="170" t="s">
        <v>50</v>
      </c>
      <c r="D104" s="180">
        <v>14.09</v>
      </c>
      <c r="E104" s="161"/>
      <c r="F104" s="193">
        <v>1.299874529485571</v>
      </c>
      <c r="G104" s="190">
        <v>-4.91</v>
      </c>
      <c r="IU104" s="33">
        <f t="shared" si="7"/>
        <v>-3.8200000000000003</v>
      </c>
      <c r="IV104" s="6" t="b">
        <f t="shared" si="8"/>
        <v>1</v>
      </c>
    </row>
    <row r="105" spans="1:7" ht="12.75">
      <c r="A105" s="173" t="s">
        <v>53</v>
      </c>
      <c r="B105" s="170">
        <v>39850</v>
      </c>
      <c r="C105" s="171"/>
      <c r="D105" s="181"/>
      <c r="E105" s="161"/>
      <c r="F105" s="168"/>
      <c r="G105" s="182">
        <v>12.780000000000001</v>
      </c>
    </row>
    <row r="106" spans="1:7" ht="12.75">
      <c r="A106" s="173" t="s">
        <v>54</v>
      </c>
      <c r="B106" s="183">
        <v>19</v>
      </c>
      <c r="C106" s="171"/>
      <c r="D106" s="181"/>
      <c r="E106" s="161"/>
      <c r="F106" s="168"/>
      <c r="G106" s="168"/>
    </row>
    <row r="107" spans="1:7" ht="12.75">
      <c r="A107" s="173" t="s">
        <v>55</v>
      </c>
      <c r="B107" s="183">
        <v>65</v>
      </c>
      <c r="C107" s="171"/>
      <c r="D107" s="181"/>
      <c r="E107" s="161"/>
      <c r="F107" s="168"/>
      <c r="G107" s="168"/>
    </row>
    <row r="108" spans="1:7" ht="13.5" thickBot="1">
      <c r="A108" s="184" t="s">
        <v>56</v>
      </c>
      <c r="B108" s="185">
        <v>10</v>
      </c>
      <c r="C108" s="186"/>
      <c r="D108" s="187"/>
      <c r="E108" s="161"/>
      <c r="F108" s="168"/>
      <c r="G108" s="168"/>
    </row>
    <row r="109" spans="1:7" ht="13.5" thickBot="1">
      <c r="A109" s="161"/>
      <c r="B109" s="161"/>
      <c r="C109" s="161"/>
      <c r="D109" s="161"/>
      <c r="E109" s="161"/>
      <c r="F109" s="161"/>
      <c r="G109" s="161"/>
    </row>
    <row r="110" spans="1:7" ht="12.75">
      <c r="A110" s="164" t="s">
        <v>45</v>
      </c>
      <c r="B110" s="165">
        <v>41605</v>
      </c>
      <c r="C110" s="166"/>
      <c r="D110" s="167"/>
      <c r="E110" s="168"/>
      <c r="F110" s="168"/>
      <c r="G110" s="168"/>
    </row>
    <row r="111" spans="1:7" ht="13.5" thickBot="1">
      <c r="A111" s="169" t="s">
        <v>0</v>
      </c>
      <c r="B111" s="170" t="s">
        <v>40</v>
      </c>
      <c r="C111" s="171"/>
      <c r="D111" s="172"/>
      <c r="E111" s="168"/>
      <c r="F111" s="168"/>
      <c r="G111" s="168"/>
    </row>
    <row r="112" spans="1:7" ht="13.5" thickBot="1">
      <c r="A112" s="173" t="s">
        <v>46</v>
      </c>
      <c r="B112" s="174">
        <v>42173</v>
      </c>
      <c r="C112" s="171"/>
      <c r="D112" s="175"/>
      <c r="E112" s="161"/>
      <c r="F112" s="176" t="s">
        <v>47</v>
      </c>
      <c r="G112" s="177" t="s">
        <v>48</v>
      </c>
    </row>
    <row r="113" spans="1:256" ht="13.5" thickBot="1">
      <c r="A113" s="178" t="s">
        <v>49</v>
      </c>
      <c r="B113" s="179">
        <v>27950</v>
      </c>
      <c r="C113" s="170" t="s">
        <v>50</v>
      </c>
      <c r="D113" s="180">
        <v>26.41</v>
      </c>
      <c r="E113" s="161"/>
      <c r="F113" s="191">
        <v>0.6996245306633292</v>
      </c>
      <c r="G113" s="189">
        <v>7.16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178" t="s">
        <v>51</v>
      </c>
      <c r="B114" s="179">
        <v>31950</v>
      </c>
      <c r="C114" s="170" t="s">
        <v>50</v>
      </c>
      <c r="D114" s="180">
        <v>23.72</v>
      </c>
      <c r="E114" s="161"/>
      <c r="F114" s="192">
        <v>0.799749687108886</v>
      </c>
      <c r="G114" s="180">
        <v>4.47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178" t="s">
        <v>51</v>
      </c>
      <c r="B115" s="179">
        <v>35950</v>
      </c>
      <c r="C115" s="170" t="s">
        <v>50</v>
      </c>
      <c r="D115" s="180">
        <v>21.34</v>
      </c>
      <c r="E115" s="161"/>
      <c r="F115" s="192">
        <v>0.899874843554443</v>
      </c>
      <c r="G115" s="180">
        <v>2.09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178" t="s">
        <v>51</v>
      </c>
      <c r="B116" s="179">
        <v>37950</v>
      </c>
      <c r="C116" s="170" t="s">
        <v>50</v>
      </c>
      <c r="D116" s="180">
        <v>20.26</v>
      </c>
      <c r="E116" s="161"/>
      <c r="F116" s="192">
        <v>0.9499374217772215</v>
      </c>
      <c r="G116" s="180">
        <v>1.01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178" t="s">
        <v>51</v>
      </c>
      <c r="B117" s="179">
        <v>39950</v>
      </c>
      <c r="C117" s="170" t="s">
        <v>50</v>
      </c>
      <c r="D117" s="180">
        <v>19.25</v>
      </c>
      <c r="E117" s="161"/>
      <c r="F117" s="192">
        <v>1</v>
      </c>
      <c r="G117" s="180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178" t="s">
        <v>51</v>
      </c>
      <c r="B118" s="179">
        <v>41950</v>
      </c>
      <c r="C118" s="170" t="s">
        <v>50</v>
      </c>
      <c r="D118" s="180">
        <v>18.32</v>
      </c>
      <c r="E118" s="161"/>
      <c r="F118" s="192">
        <v>1.0500625782227784</v>
      </c>
      <c r="G118" s="180">
        <v>-0.93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178" t="s">
        <v>51</v>
      </c>
      <c r="B119" s="179">
        <v>43950</v>
      </c>
      <c r="C119" s="170" t="s">
        <v>50</v>
      </c>
      <c r="D119" s="180">
        <v>17.46</v>
      </c>
      <c r="E119" s="161"/>
      <c r="F119" s="192">
        <v>1.100125156445557</v>
      </c>
      <c r="G119" s="180">
        <v>-1.79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178" t="s">
        <v>51</v>
      </c>
      <c r="B120" s="179">
        <v>47950</v>
      </c>
      <c r="C120" s="170" t="s">
        <v>50</v>
      </c>
      <c r="D120" s="180">
        <v>15.96</v>
      </c>
      <c r="E120" s="161"/>
      <c r="F120" s="192">
        <v>1.200250312891114</v>
      </c>
      <c r="G120" s="180">
        <v>-3.29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178" t="s">
        <v>52</v>
      </c>
      <c r="B121" s="179">
        <v>51950</v>
      </c>
      <c r="C121" s="170" t="s">
        <v>50</v>
      </c>
      <c r="D121" s="180">
        <v>14.77</v>
      </c>
      <c r="E121" s="161"/>
      <c r="F121" s="193">
        <v>1.300375469336671</v>
      </c>
      <c r="G121" s="190">
        <v>-4.48</v>
      </c>
      <c r="IU121" s="33" t="e">
        <f>#REF!-#REF!</f>
        <v>#REF!</v>
      </c>
      <c r="IV121" s="6" t="e">
        <f>IU121=#REF!</f>
        <v>#REF!</v>
      </c>
    </row>
    <row r="122" spans="1:7" ht="12.75">
      <c r="A122" s="173" t="s">
        <v>53</v>
      </c>
      <c r="B122" s="170">
        <v>39950</v>
      </c>
      <c r="C122" s="171"/>
      <c r="D122" s="181"/>
      <c r="E122" s="161"/>
      <c r="F122" s="168"/>
      <c r="G122" s="182">
        <v>11.64</v>
      </c>
    </row>
    <row r="123" spans="1:7" ht="12.75">
      <c r="A123" s="173" t="s">
        <v>54</v>
      </c>
      <c r="B123" s="183">
        <v>19.25</v>
      </c>
      <c r="C123" s="171"/>
      <c r="D123" s="181"/>
      <c r="E123" s="161"/>
      <c r="F123" s="168"/>
      <c r="G123" s="168"/>
    </row>
    <row r="124" spans="1:7" ht="12.75">
      <c r="A124" s="173" t="s">
        <v>55</v>
      </c>
      <c r="B124" s="183">
        <v>65</v>
      </c>
      <c r="C124" s="171"/>
      <c r="D124" s="181"/>
      <c r="E124" s="161"/>
      <c r="F124" s="168"/>
      <c r="G124" s="168"/>
    </row>
    <row r="125" spans="1:7" ht="13.5" thickBot="1">
      <c r="A125" s="184" t="s">
        <v>56</v>
      </c>
      <c r="B125" s="185">
        <v>10</v>
      </c>
      <c r="C125" s="186"/>
      <c r="D125" s="187"/>
      <c r="E125" s="161"/>
      <c r="F125" s="168"/>
      <c r="G125" s="168"/>
    </row>
    <row r="126" spans="1:7" ht="13.5" thickBot="1">
      <c r="A126" s="161"/>
      <c r="B126" s="161"/>
      <c r="C126" s="161"/>
      <c r="D126" s="161"/>
      <c r="E126" s="161"/>
      <c r="F126" s="161"/>
      <c r="G126" s="161"/>
    </row>
    <row r="127" spans="1:7" ht="12.75">
      <c r="A127" s="164" t="s">
        <v>45</v>
      </c>
      <c r="B127" s="165">
        <v>41605</v>
      </c>
      <c r="C127" s="166"/>
      <c r="D127" s="167"/>
      <c r="E127" s="168"/>
      <c r="F127" s="168"/>
      <c r="G127" s="168"/>
    </row>
    <row r="128" spans="1:7" ht="13.5" thickBot="1">
      <c r="A128" s="169" t="s">
        <v>0</v>
      </c>
      <c r="B128" s="170" t="s">
        <v>40</v>
      </c>
      <c r="C128" s="171"/>
      <c r="D128" s="172"/>
      <c r="E128" s="168"/>
      <c r="F128" s="168"/>
      <c r="G128" s="168"/>
    </row>
    <row r="129" spans="1:7" ht="13.5" thickBot="1">
      <c r="A129" s="173" t="s">
        <v>46</v>
      </c>
      <c r="B129" s="174">
        <v>42719</v>
      </c>
      <c r="C129" s="171"/>
      <c r="D129" s="175"/>
      <c r="E129" s="161"/>
      <c r="F129" s="176" t="s">
        <v>47</v>
      </c>
      <c r="G129" s="177" t="s">
        <v>48</v>
      </c>
    </row>
    <row r="130" spans="1:256" ht="13.5" thickBot="1">
      <c r="A130" s="178" t="s">
        <v>49</v>
      </c>
      <c r="B130" s="179">
        <v>28300</v>
      </c>
      <c r="C130" s="170" t="s">
        <v>50</v>
      </c>
      <c r="D130" s="180">
        <v>27.53</v>
      </c>
      <c r="E130" s="161"/>
      <c r="F130" s="191">
        <v>0.7004950495049505</v>
      </c>
      <c r="G130" s="189">
        <v>6.03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178" t="s">
        <v>51</v>
      </c>
      <c r="B131" s="179">
        <v>32350</v>
      </c>
      <c r="C131" s="170" t="s">
        <v>50</v>
      </c>
      <c r="D131" s="180">
        <v>25.26</v>
      </c>
      <c r="E131" s="161"/>
      <c r="F131" s="192">
        <v>0.8007425742574258</v>
      </c>
      <c r="G131" s="180">
        <v>3.76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178" t="s">
        <v>51</v>
      </c>
      <c r="B132" s="179">
        <v>36400</v>
      </c>
      <c r="C132" s="170" t="s">
        <v>50</v>
      </c>
      <c r="D132" s="180">
        <v>23.25</v>
      </c>
      <c r="E132" s="161"/>
      <c r="F132" s="192">
        <v>0.900990099009901</v>
      </c>
      <c r="G132" s="180">
        <v>1.75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178" t="s">
        <v>51</v>
      </c>
      <c r="B133" s="179">
        <v>38400</v>
      </c>
      <c r="C133" s="170" t="s">
        <v>50</v>
      </c>
      <c r="D133" s="180">
        <v>22.34</v>
      </c>
      <c r="E133" s="161"/>
      <c r="F133" s="192">
        <v>0.9504950495049505</v>
      </c>
      <c r="G133" s="180">
        <v>0.84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178" t="s">
        <v>51</v>
      </c>
      <c r="B134" s="179">
        <v>40400</v>
      </c>
      <c r="C134" s="170" t="s">
        <v>50</v>
      </c>
      <c r="D134" s="180">
        <v>21.5</v>
      </c>
      <c r="E134" s="161"/>
      <c r="F134" s="192">
        <v>1</v>
      </c>
      <c r="G134" s="180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178" t="s">
        <v>51</v>
      </c>
      <c r="B135" s="179">
        <v>42450</v>
      </c>
      <c r="C135" s="170" t="s">
        <v>50</v>
      </c>
      <c r="D135" s="180">
        <v>20.7</v>
      </c>
      <c r="E135" s="161"/>
      <c r="F135" s="192">
        <v>1.0507425742574257</v>
      </c>
      <c r="G135" s="180">
        <v>-0.8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178" t="s">
        <v>51</v>
      </c>
      <c r="B136" s="179">
        <v>44450</v>
      </c>
      <c r="C136" s="170" t="s">
        <v>50</v>
      </c>
      <c r="D136" s="180">
        <v>19.98</v>
      </c>
      <c r="E136" s="161"/>
      <c r="F136" s="192">
        <v>1.1002475247524752</v>
      </c>
      <c r="G136" s="180">
        <v>-1.52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178" t="s">
        <v>51</v>
      </c>
      <c r="B137" s="179">
        <v>48500</v>
      </c>
      <c r="C137" s="170" t="s">
        <v>50</v>
      </c>
      <c r="D137" s="180">
        <v>18.71</v>
      </c>
      <c r="E137" s="161"/>
      <c r="F137" s="192">
        <v>1.2004950495049505</v>
      </c>
      <c r="G137" s="180">
        <v>-2.79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178" t="s">
        <v>52</v>
      </c>
      <c r="B138" s="179">
        <v>52550</v>
      </c>
      <c r="C138" s="170" t="s">
        <v>50</v>
      </c>
      <c r="D138" s="180">
        <v>17.68</v>
      </c>
      <c r="E138" s="161"/>
      <c r="F138" s="193">
        <v>1.3007425742574257</v>
      </c>
      <c r="G138" s="190">
        <v>-3.82</v>
      </c>
      <c r="IU138" s="33" t="e">
        <f>#REF!-#REF!</f>
        <v>#REF!</v>
      </c>
      <c r="IV138" s="6" t="e">
        <f>IU138=#REF!</f>
        <v>#REF!</v>
      </c>
    </row>
    <row r="139" spans="1:7" ht="12.75">
      <c r="A139" s="173" t="s">
        <v>53</v>
      </c>
      <c r="B139" s="170">
        <v>40400</v>
      </c>
      <c r="C139" s="171"/>
      <c r="D139" s="181"/>
      <c r="E139" s="161"/>
      <c r="F139" s="168"/>
      <c r="G139" s="182">
        <v>9.85</v>
      </c>
    </row>
    <row r="140" spans="1:7" ht="12.75">
      <c r="A140" s="173" t="s">
        <v>54</v>
      </c>
      <c r="B140" s="183">
        <v>21.5</v>
      </c>
      <c r="C140" s="171"/>
      <c r="D140" s="181"/>
      <c r="E140" s="161"/>
      <c r="F140" s="168"/>
      <c r="G140" s="168"/>
    </row>
    <row r="141" spans="1:7" ht="12.75">
      <c r="A141" s="173" t="s">
        <v>55</v>
      </c>
      <c r="B141" s="183">
        <v>65</v>
      </c>
      <c r="C141" s="171"/>
      <c r="D141" s="181"/>
      <c r="E141" s="161"/>
      <c r="F141" s="168"/>
      <c r="G141" s="168"/>
    </row>
    <row r="142" spans="1:7" ht="17.25" customHeight="1" thickBot="1">
      <c r="A142" s="184" t="s">
        <v>56</v>
      </c>
      <c r="B142" s="185">
        <v>10</v>
      </c>
      <c r="C142" s="186"/>
      <c r="D142" s="187"/>
      <c r="E142" s="161"/>
      <c r="F142" s="168"/>
      <c r="G142" s="168"/>
    </row>
    <row r="143" spans="1:7" ht="13.5" thickBot="1">
      <c r="A143" s="161"/>
      <c r="B143" s="161"/>
      <c r="C143" s="161"/>
      <c r="D143" s="161"/>
      <c r="E143" s="161"/>
      <c r="F143" s="161"/>
      <c r="G143" s="161"/>
    </row>
    <row r="144" spans="1:7" ht="12.75">
      <c r="A144" s="164" t="s">
        <v>45</v>
      </c>
      <c r="B144" s="165">
        <v>41605</v>
      </c>
      <c r="C144" s="166"/>
      <c r="D144" s="167"/>
      <c r="E144" s="168"/>
      <c r="F144" s="168"/>
      <c r="G144" s="168"/>
    </row>
    <row r="145" spans="1:7" ht="13.5" thickBot="1">
      <c r="A145" s="169" t="s">
        <v>0</v>
      </c>
      <c r="B145" s="170" t="s">
        <v>40</v>
      </c>
      <c r="C145" s="171"/>
      <c r="D145" s="172"/>
      <c r="E145" s="168"/>
      <c r="F145" s="168"/>
      <c r="G145" s="168"/>
    </row>
    <row r="146" spans="1:256" ht="13.5" thickBot="1">
      <c r="A146" s="173" t="s">
        <v>46</v>
      </c>
      <c r="B146" s="174">
        <v>43090</v>
      </c>
      <c r="C146" s="171"/>
      <c r="D146" s="175"/>
      <c r="E146" s="161"/>
      <c r="F146" s="176" t="s">
        <v>47</v>
      </c>
      <c r="G146" s="177" t="s">
        <v>48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178" t="s">
        <v>49</v>
      </c>
      <c r="B147" s="179">
        <v>30850</v>
      </c>
      <c r="C147" s="170" t="s">
        <v>50</v>
      </c>
      <c r="D147" s="180">
        <v>27.36</v>
      </c>
      <c r="E147" s="161"/>
      <c r="F147" s="191">
        <v>0.7003405221339387</v>
      </c>
      <c r="G147" s="189">
        <v>5.61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178" t="s">
        <v>51</v>
      </c>
      <c r="B148" s="179">
        <v>35250</v>
      </c>
      <c r="C148" s="170" t="s">
        <v>50</v>
      </c>
      <c r="D148" s="180">
        <v>25.26</v>
      </c>
      <c r="E148" s="161"/>
      <c r="F148" s="192">
        <v>0.8002270147559591</v>
      </c>
      <c r="G148" s="180">
        <v>3.51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178" t="s">
        <v>51</v>
      </c>
      <c r="B149" s="179">
        <v>39650</v>
      </c>
      <c r="C149" s="170" t="s">
        <v>50</v>
      </c>
      <c r="D149" s="180">
        <v>23.39</v>
      </c>
      <c r="E149" s="161"/>
      <c r="F149" s="192">
        <v>0.9001135073779796</v>
      </c>
      <c r="G149" s="180">
        <v>1.64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178" t="s">
        <v>51</v>
      </c>
      <c r="B150" s="179">
        <v>41850</v>
      </c>
      <c r="C150" s="170" t="s">
        <v>50</v>
      </c>
      <c r="D150" s="180">
        <v>22.54</v>
      </c>
      <c r="E150" s="161"/>
      <c r="F150" s="192">
        <v>0.9500567536889898</v>
      </c>
      <c r="G150" s="180">
        <v>0.79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178" t="s">
        <v>51</v>
      </c>
      <c r="B151" s="179">
        <v>44050</v>
      </c>
      <c r="C151" s="170" t="s">
        <v>50</v>
      </c>
      <c r="D151" s="180">
        <v>21.75</v>
      </c>
      <c r="E151" s="161"/>
      <c r="F151" s="192">
        <v>1</v>
      </c>
      <c r="G151" s="180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178" t="s">
        <v>51</v>
      </c>
      <c r="B152" s="179">
        <v>46250</v>
      </c>
      <c r="C152" s="170" t="s">
        <v>50</v>
      </c>
      <c r="D152" s="180">
        <v>21.01</v>
      </c>
      <c r="E152" s="161"/>
      <c r="F152" s="192">
        <v>1.0499432463110103</v>
      </c>
      <c r="G152" s="180">
        <v>-0.74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178" t="s">
        <v>51</v>
      </c>
      <c r="B153" s="179">
        <v>48450</v>
      </c>
      <c r="C153" s="170" t="s">
        <v>50</v>
      </c>
      <c r="D153" s="180">
        <v>20.34</v>
      </c>
      <c r="E153" s="161"/>
      <c r="F153" s="192">
        <v>1.0998864926220204</v>
      </c>
      <c r="G153" s="180">
        <v>-1.41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178" t="s">
        <v>51</v>
      </c>
      <c r="B154" s="179">
        <v>52850</v>
      </c>
      <c r="C154" s="170" t="s">
        <v>50</v>
      </c>
      <c r="D154" s="180">
        <v>19.15</v>
      </c>
      <c r="E154" s="161"/>
      <c r="F154" s="192">
        <v>1.1997729852440409</v>
      </c>
      <c r="G154" s="180">
        <v>-2.6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178" t="s">
        <v>52</v>
      </c>
      <c r="B155" s="179">
        <v>57250</v>
      </c>
      <c r="C155" s="170" t="s">
        <v>50</v>
      </c>
      <c r="D155" s="180">
        <v>18.2</v>
      </c>
      <c r="E155" s="161"/>
      <c r="F155" s="193">
        <v>1.2996594778660613</v>
      </c>
      <c r="G155" s="190">
        <v>-3.55</v>
      </c>
    </row>
    <row r="156" spans="1:7" ht="12.75">
      <c r="A156" s="173" t="s">
        <v>53</v>
      </c>
      <c r="B156" s="170">
        <v>44050</v>
      </c>
      <c r="C156" s="171"/>
      <c r="D156" s="181"/>
      <c r="E156" s="161"/>
      <c r="F156" s="168"/>
      <c r="G156" s="182">
        <v>9.16</v>
      </c>
    </row>
    <row r="157" spans="1:7" ht="12.75">
      <c r="A157" s="173" t="s">
        <v>54</v>
      </c>
      <c r="B157" s="183">
        <v>21.75</v>
      </c>
      <c r="C157" s="171"/>
      <c r="D157" s="181"/>
      <c r="E157" s="161"/>
      <c r="F157" s="168"/>
      <c r="G157" s="168"/>
    </row>
    <row r="158" spans="1:7" ht="12.75">
      <c r="A158" s="173" t="s">
        <v>55</v>
      </c>
      <c r="B158" s="183">
        <v>65</v>
      </c>
      <c r="C158" s="171"/>
      <c r="D158" s="181"/>
      <c r="E158" s="161"/>
      <c r="F158" s="168"/>
      <c r="G158" s="168"/>
    </row>
    <row r="159" spans="1:7" ht="13.5" thickBot="1">
      <c r="A159" s="184" t="s">
        <v>56</v>
      </c>
      <c r="B159" s="185">
        <v>10</v>
      </c>
      <c r="C159" s="186"/>
      <c r="D159" s="187"/>
      <c r="E159" s="161"/>
      <c r="F159" s="168"/>
      <c r="G159" s="168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198" t="s">
        <v>45</v>
      </c>
      <c r="B161" s="199">
        <v>41605</v>
      </c>
      <c r="C161" s="200"/>
      <c r="D161" s="201"/>
      <c r="E161" s="202"/>
      <c r="F161" s="202"/>
      <c r="G161" s="202"/>
    </row>
    <row r="162" spans="1:7" ht="13.5" thickBot="1">
      <c r="A162" s="203" t="s">
        <v>0</v>
      </c>
      <c r="B162" s="204" t="s">
        <v>30</v>
      </c>
      <c r="C162" s="205"/>
      <c r="D162" s="206"/>
      <c r="E162" s="202"/>
      <c r="F162" s="202"/>
      <c r="G162" s="202"/>
    </row>
    <row r="163" spans="1:256" ht="13.5" thickBot="1">
      <c r="A163" s="207" t="s">
        <v>46</v>
      </c>
      <c r="B163" s="208">
        <v>41627</v>
      </c>
      <c r="C163" s="205"/>
      <c r="D163" s="209"/>
      <c r="E163" s="195"/>
      <c r="F163" s="210" t="s">
        <v>47</v>
      </c>
      <c r="G163" s="211" t="s">
        <v>48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212" t="s">
        <v>49</v>
      </c>
      <c r="B164" s="213">
        <v>5950</v>
      </c>
      <c r="C164" s="204" t="s">
        <v>50</v>
      </c>
      <c r="D164" s="214">
        <v>30.47</v>
      </c>
      <c r="E164" s="195"/>
      <c r="F164" s="224">
        <v>0.7041420118343196</v>
      </c>
      <c r="G164" s="223">
        <v>15.47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212" t="s">
        <v>51</v>
      </c>
      <c r="B165" s="213">
        <v>6750</v>
      </c>
      <c r="C165" s="204" t="s">
        <v>50</v>
      </c>
      <c r="D165" s="214">
        <v>24.86</v>
      </c>
      <c r="E165" s="195"/>
      <c r="F165" s="225">
        <v>0.7988165680473372</v>
      </c>
      <c r="G165" s="223">
        <v>9.86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212" t="s">
        <v>51</v>
      </c>
      <c r="B166" s="213">
        <v>7600</v>
      </c>
      <c r="C166" s="204" t="s">
        <v>50</v>
      </c>
      <c r="D166" s="214">
        <v>19.57</v>
      </c>
      <c r="E166" s="195"/>
      <c r="F166" s="225">
        <v>0.8994082840236687</v>
      </c>
      <c r="G166" s="223">
        <v>4.57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212" t="s">
        <v>51</v>
      </c>
      <c r="B167" s="213">
        <v>8050</v>
      </c>
      <c r="C167" s="204" t="s">
        <v>50</v>
      </c>
      <c r="D167" s="214">
        <v>17.06</v>
      </c>
      <c r="E167" s="195"/>
      <c r="F167" s="225">
        <v>0.9526627218934911</v>
      </c>
      <c r="G167" s="223">
        <v>2.06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212" t="s">
        <v>51</v>
      </c>
      <c r="B168" s="213">
        <v>8450</v>
      </c>
      <c r="C168" s="204" t="s">
        <v>50</v>
      </c>
      <c r="D168" s="214">
        <v>15</v>
      </c>
      <c r="E168" s="195"/>
      <c r="F168" s="225">
        <v>1</v>
      </c>
      <c r="G168" s="223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212" t="s">
        <v>51</v>
      </c>
      <c r="B169" s="213">
        <v>8900</v>
      </c>
      <c r="C169" s="204" t="s">
        <v>50</v>
      </c>
      <c r="D169" s="214">
        <v>12.86</v>
      </c>
      <c r="E169" s="195"/>
      <c r="F169" s="225">
        <v>1.0532544378698225</v>
      </c>
      <c r="G169" s="223">
        <v>-2.14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212" t="s">
        <v>51</v>
      </c>
      <c r="B170" s="213">
        <v>9300</v>
      </c>
      <c r="C170" s="204" t="s">
        <v>50</v>
      </c>
      <c r="D170" s="214">
        <v>11.13</v>
      </c>
      <c r="E170" s="195"/>
      <c r="F170" s="225">
        <v>1.1005917159763314</v>
      </c>
      <c r="G170" s="223">
        <v>-3.87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212" t="s">
        <v>51</v>
      </c>
      <c r="B171" s="213">
        <v>10150</v>
      </c>
      <c r="C171" s="204" t="s">
        <v>50</v>
      </c>
      <c r="D171" s="214">
        <v>7.97</v>
      </c>
      <c r="E171" s="195"/>
      <c r="F171" s="225">
        <v>1.2011834319526626</v>
      </c>
      <c r="G171" s="223">
        <v>-7.03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212" t="s">
        <v>52</v>
      </c>
      <c r="B172" s="213">
        <v>11000</v>
      </c>
      <c r="C172" s="204" t="s">
        <v>50</v>
      </c>
      <c r="D172" s="214">
        <v>5.52</v>
      </c>
      <c r="E172" s="195"/>
      <c r="F172" s="226">
        <v>1.301775147928994</v>
      </c>
      <c r="G172" s="223">
        <v>-9.48</v>
      </c>
    </row>
    <row r="173" spans="1:7" ht="12.75">
      <c r="A173" s="207" t="s">
        <v>53</v>
      </c>
      <c r="B173" s="204">
        <v>8450</v>
      </c>
      <c r="C173" s="205"/>
      <c r="D173" s="215"/>
      <c r="E173" s="195"/>
      <c r="F173" s="202"/>
      <c r="G173" s="216">
        <v>24.950000000000003</v>
      </c>
    </row>
    <row r="174" spans="1:7" ht="12.75">
      <c r="A174" s="207" t="s">
        <v>54</v>
      </c>
      <c r="B174" s="217">
        <v>15</v>
      </c>
      <c r="C174" s="205"/>
      <c r="D174" s="215"/>
      <c r="E174" s="195"/>
      <c r="F174" s="202"/>
      <c r="G174" s="202"/>
    </row>
    <row r="175" spans="1:7" ht="12.75">
      <c r="A175" s="207" t="s">
        <v>55</v>
      </c>
      <c r="B175" s="217">
        <v>65</v>
      </c>
      <c r="C175" s="205"/>
      <c r="D175" s="215"/>
      <c r="E175" s="195"/>
      <c r="F175" s="202"/>
      <c r="G175" s="202"/>
    </row>
    <row r="176" spans="1:7" ht="13.5" thickBot="1">
      <c r="A176" s="218" t="s">
        <v>56</v>
      </c>
      <c r="B176" s="219">
        <v>10</v>
      </c>
      <c r="C176" s="220"/>
      <c r="D176" s="221"/>
      <c r="E176" s="195"/>
      <c r="F176" s="202"/>
      <c r="G176" s="202"/>
    </row>
    <row r="177" spans="1:7" ht="13.5" thickBot="1">
      <c r="A177" s="196"/>
      <c r="B177" s="222"/>
      <c r="C177" s="196"/>
      <c r="D177" s="197"/>
      <c r="E177" s="202"/>
      <c r="F177" s="202"/>
      <c r="G177" s="202"/>
    </row>
    <row r="178" spans="1:7" ht="12.75">
      <c r="A178" s="198" t="s">
        <v>45</v>
      </c>
      <c r="B178" s="199">
        <v>41605</v>
      </c>
      <c r="C178" s="200"/>
      <c r="D178" s="201"/>
      <c r="E178" s="202"/>
      <c r="F178" s="202"/>
      <c r="G178" s="202"/>
    </row>
    <row r="179" spans="1:7" ht="13.5" thickBot="1">
      <c r="A179" s="203" t="s">
        <v>0</v>
      </c>
      <c r="B179" s="204" t="s">
        <v>30</v>
      </c>
      <c r="C179" s="205"/>
      <c r="D179" s="206"/>
      <c r="E179" s="202"/>
      <c r="F179" s="202"/>
      <c r="G179" s="202"/>
    </row>
    <row r="180" spans="1:7" ht="13.5" thickBot="1">
      <c r="A180" s="207" t="s">
        <v>46</v>
      </c>
      <c r="B180" s="208">
        <v>41718</v>
      </c>
      <c r="C180" s="205"/>
      <c r="D180" s="209"/>
      <c r="E180" s="195"/>
      <c r="F180" s="210" t="s">
        <v>47</v>
      </c>
      <c r="G180" s="211" t="s">
        <v>48</v>
      </c>
    </row>
    <row r="181" spans="1:7" ht="13.5" thickBot="1">
      <c r="A181" s="212" t="s">
        <v>49</v>
      </c>
      <c r="B181" s="213">
        <v>5950</v>
      </c>
      <c r="C181" s="204" t="s">
        <v>50</v>
      </c>
      <c r="D181" s="214">
        <v>27.15</v>
      </c>
      <c r="E181" s="195"/>
      <c r="F181" s="224">
        <v>0.695906432748538</v>
      </c>
      <c r="G181" s="223">
        <v>10.65</v>
      </c>
    </row>
    <row r="182" spans="1:7" ht="13.5" thickBot="1">
      <c r="A182" s="212" t="s">
        <v>51</v>
      </c>
      <c r="B182" s="213">
        <v>6850</v>
      </c>
      <c r="C182" s="204" t="s">
        <v>50</v>
      </c>
      <c r="D182" s="214">
        <v>22.99</v>
      </c>
      <c r="E182" s="195"/>
      <c r="F182" s="225">
        <v>0.8011695906432749</v>
      </c>
      <c r="G182" s="223">
        <v>6.49</v>
      </c>
    </row>
    <row r="183" spans="1:7" ht="13.5" thickBot="1">
      <c r="A183" s="212" t="s">
        <v>51</v>
      </c>
      <c r="B183" s="213">
        <v>7700</v>
      </c>
      <c r="C183" s="204" t="s">
        <v>50</v>
      </c>
      <c r="D183" s="214">
        <v>19.52</v>
      </c>
      <c r="E183" s="195"/>
      <c r="F183" s="225">
        <v>0.9005847953216374</v>
      </c>
      <c r="G183" s="223">
        <v>3.02</v>
      </c>
    </row>
    <row r="184" spans="1:7" ht="13.5" thickBot="1">
      <c r="A184" s="212" t="s">
        <v>51</v>
      </c>
      <c r="B184" s="213">
        <v>8100</v>
      </c>
      <c r="C184" s="204" t="s">
        <v>50</v>
      </c>
      <c r="D184" s="214">
        <v>18.04</v>
      </c>
      <c r="E184" s="195"/>
      <c r="F184" s="225">
        <v>0.9473684210526315</v>
      </c>
      <c r="G184" s="223">
        <v>1.54</v>
      </c>
    </row>
    <row r="185" spans="1:7" ht="13.5" thickBot="1">
      <c r="A185" s="212" t="s">
        <v>51</v>
      </c>
      <c r="B185" s="213">
        <v>8550</v>
      </c>
      <c r="C185" s="204" t="s">
        <v>50</v>
      </c>
      <c r="D185" s="214">
        <v>16.5</v>
      </c>
      <c r="E185" s="195"/>
      <c r="F185" s="225">
        <v>1</v>
      </c>
      <c r="G185" s="223">
        <v>0</v>
      </c>
    </row>
    <row r="186" spans="1:7" ht="13.5" thickBot="1">
      <c r="A186" s="212" t="s">
        <v>51</v>
      </c>
      <c r="B186" s="213">
        <v>8950</v>
      </c>
      <c r="C186" s="204" t="s">
        <v>50</v>
      </c>
      <c r="D186" s="214">
        <v>15.24</v>
      </c>
      <c r="E186" s="195"/>
      <c r="F186" s="225">
        <v>1.0467836257309941</v>
      </c>
      <c r="G186" s="223">
        <v>-1.26</v>
      </c>
    </row>
    <row r="187" spans="1:7" ht="13.5" thickBot="1">
      <c r="A187" s="212" t="s">
        <v>51</v>
      </c>
      <c r="B187" s="213">
        <v>9400</v>
      </c>
      <c r="C187" s="204" t="s">
        <v>50</v>
      </c>
      <c r="D187" s="214">
        <v>13.93</v>
      </c>
      <c r="E187" s="195"/>
      <c r="F187" s="225">
        <v>1.0994152046783625</v>
      </c>
      <c r="G187" s="223">
        <v>-2.57</v>
      </c>
    </row>
    <row r="188" spans="1:7" ht="13.5" thickBot="1">
      <c r="A188" s="212" t="s">
        <v>51</v>
      </c>
      <c r="B188" s="213">
        <v>10250</v>
      </c>
      <c r="C188" s="204" t="s">
        <v>50</v>
      </c>
      <c r="D188" s="214">
        <v>11.82</v>
      </c>
      <c r="E188" s="195"/>
      <c r="F188" s="225">
        <v>1.1988304093567252</v>
      </c>
      <c r="G188" s="223">
        <v>-4.68</v>
      </c>
    </row>
    <row r="189" spans="1:7" ht="13.5" thickBot="1">
      <c r="A189" s="212" t="s">
        <v>52</v>
      </c>
      <c r="B189" s="213">
        <v>11100</v>
      </c>
      <c r="C189" s="204" t="s">
        <v>50</v>
      </c>
      <c r="D189" s="214">
        <v>10.15</v>
      </c>
      <c r="E189" s="195"/>
      <c r="F189" s="226">
        <v>1.2982456140350878</v>
      </c>
      <c r="G189" s="223">
        <v>-6.35</v>
      </c>
    </row>
    <row r="190" spans="1:7" ht="12.75">
      <c r="A190" s="207" t="s">
        <v>53</v>
      </c>
      <c r="B190" s="204">
        <v>8550</v>
      </c>
      <c r="C190" s="205"/>
      <c r="D190" s="215"/>
      <c r="E190" s="195"/>
      <c r="F190" s="202"/>
      <c r="G190" s="216">
        <v>17</v>
      </c>
    </row>
    <row r="191" spans="1:7" ht="12.75">
      <c r="A191" s="207" t="s">
        <v>54</v>
      </c>
      <c r="B191" s="217">
        <v>16.5</v>
      </c>
      <c r="C191" s="205"/>
      <c r="D191" s="215"/>
      <c r="E191" s="195"/>
      <c r="F191" s="202"/>
      <c r="G191" s="202"/>
    </row>
    <row r="192" spans="1:7" ht="12.75">
      <c r="A192" s="207" t="s">
        <v>55</v>
      </c>
      <c r="B192" s="217">
        <v>65</v>
      </c>
      <c r="C192" s="205"/>
      <c r="D192" s="215"/>
      <c r="E192" s="195"/>
      <c r="F192" s="202"/>
      <c r="G192" s="202"/>
    </row>
    <row r="193" spans="1:7" ht="13.5" thickBot="1">
      <c r="A193" s="218" t="s">
        <v>56</v>
      </c>
      <c r="B193" s="219">
        <v>10</v>
      </c>
      <c r="C193" s="220"/>
      <c r="D193" s="221"/>
      <c r="E193" s="195"/>
      <c r="F193" s="202"/>
      <c r="G193" s="202"/>
    </row>
    <row r="194" spans="1:7" ht="13.5" thickBot="1">
      <c r="A194" s="196"/>
      <c r="B194" s="222"/>
      <c r="C194" s="196"/>
      <c r="D194" s="197"/>
      <c r="E194" s="202"/>
      <c r="F194" s="202"/>
      <c r="G194" s="202"/>
    </row>
    <row r="195" spans="1:7" ht="12.75">
      <c r="A195" s="198" t="s">
        <v>45</v>
      </c>
      <c r="B195" s="199">
        <v>41605</v>
      </c>
      <c r="C195" s="200"/>
      <c r="D195" s="201"/>
      <c r="E195" s="202"/>
      <c r="F195" s="202"/>
      <c r="G195" s="202"/>
    </row>
    <row r="196" spans="1:7" ht="13.5" thickBot="1">
      <c r="A196" s="203" t="s">
        <v>0</v>
      </c>
      <c r="B196" s="204" t="s">
        <v>30</v>
      </c>
      <c r="C196" s="205"/>
      <c r="D196" s="206"/>
      <c r="E196" s="202"/>
      <c r="F196" s="202"/>
      <c r="G196" s="202"/>
    </row>
    <row r="197" spans="1:7" ht="13.5" thickBot="1">
      <c r="A197" s="207" t="s">
        <v>46</v>
      </c>
      <c r="B197" s="208">
        <v>41809</v>
      </c>
      <c r="C197" s="205"/>
      <c r="D197" s="209"/>
      <c r="E197" s="195"/>
      <c r="F197" s="210" t="s">
        <v>47</v>
      </c>
      <c r="G197" s="211" t="s">
        <v>48</v>
      </c>
    </row>
    <row r="198" spans="1:7" ht="13.5" thickBot="1">
      <c r="A198" s="212" t="s">
        <v>49</v>
      </c>
      <c r="B198" s="213">
        <v>6000</v>
      </c>
      <c r="C198" s="204" t="s">
        <v>50</v>
      </c>
      <c r="D198" s="214">
        <v>26.96</v>
      </c>
      <c r="E198" s="195"/>
      <c r="F198" s="224">
        <v>0.7017543859649122</v>
      </c>
      <c r="G198" s="223">
        <v>8.96</v>
      </c>
    </row>
    <row r="199" spans="1:7" ht="13.5" thickBot="1">
      <c r="A199" s="212" t="s">
        <v>51</v>
      </c>
      <c r="B199" s="213">
        <v>6850</v>
      </c>
      <c r="C199" s="204" t="s">
        <v>50</v>
      </c>
      <c r="D199" s="214">
        <v>23.59</v>
      </c>
      <c r="E199" s="195"/>
      <c r="F199" s="225">
        <v>0.8011695906432749</v>
      </c>
      <c r="G199" s="223">
        <v>5.59</v>
      </c>
    </row>
    <row r="200" spans="1:7" ht="13.5" thickBot="1">
      <c r="A200" s="212" t="s">
        <v>51</v>
      </c>
      <c r="B200" s="213">
        <v>7700</v>
      </c>
      <c r="C200" s="204" t="s">
        <v>50</v>
      </c>
      <c r="D200" s="214">
        <v>20.6</v>
      </c>
      <c r="E200" s="195"/>
      <c r="F200" s="225">
        <v>0.9005847953216374</v>
      </c>
      <c r="G200" s="223">
        <v>2.6</v>
      </c>
    </row>
    <row r="201" spans="1:7" ht="13.5" thickBot="1">
      <c r="A201" s="212" t="s">
        <v>51</v>
      </c>
      <c r="B201" s="213">
        <v>8100</v>
      </c>
      <c r="C201" s="204" t="s">
        <v>50</v>
      </c>
      <c r="D201" s="214">
        <v>19.33</v>
      </c>
      <c r="E201" s="195"/>
      <c r="F201" s="225">
        <v>0.9473684210526315</v>
      </c>
      <c r="G201" s="223">
        <v>1.33</v>
      </c>
    </row>
    <row r="202" spans="1:7" ht="13.5" thickBot="1">
      <c r="A202" s="212" t="s">
        <v>51</v>
      </c>
      <c r="B202" s="213">
        <v>8550</v>
      </c>
      <c r="C202" s="204" t="s">
        <v>50</v>
      </c>
      <c r="D202" s="214">
        <v>18</v>
      </c>
      <c r="E202" s="195"/>
      <c r="F202" s="225">
        <v>1</v>
      </c>
      <c r="G202" s="223">
        <v>0</v>
      </c>
    </row>
    <row r="203" spans="1:7" ht="13.5" thickBot="1">
      <c r="A203" s="212" t="s">
        <v>51</v>
      </c>
      <c r="B203" s="213">
        <v>8950</v>
      </c>
      <c r="C203" s="204" t="s">
        <v>50</v>
      </c>
      <c r="D203" s="214">
        <v>16.91</v>
      </c>
      <c r="E203" s="195"/>
      <c r="F203" s="225">
        <v>1.0467836257309941</v>
      </c>
      <c r="G203" s="223">
        <v>-1.09</v>
      </c>
    </row>
    <row r="204" spans="1:7" ht="13.5" thickBot="1">
      <c r="A204" s="212" t="s">
        <v>51</v>
      </c>
      <c r="B204" s="213">
        <v>9400</v>
      </c>
      <c r="C204" s="204" t="s">
        <v>50</v>
      </c>
      <c r="D204" s="214">
        <v>15.78</v>
      </c>
      <c r="E204" s="195"/>
      <c r="F204" s="225">
        <v>1.0994152046783625</v>
      </c>
      <c r="G204" s="223">
        <v>-2.22</v>
      </c>
    </row>
    <row r="205" spans="1:7" ht="13.5" thickBot="1">
      <c r="A205" s="212" t="s">
        <v>51</v>
      </c>
      <c r="B205" s="213">
        <v>10250</v>
      </c>
      <c r="C205" s="204" t="s">
        <v>50</v>
      </c>
      <c r="D205" s="214">
        <v>13.95</v>
      </c>
      <c r="E205" s="195"/>
      <c r="F205" s="225">
        <v>1.1988304093567252</v>
      </c>
      <c r="G205" s="223">
        <v>-4.05</v>
      </c>
    </row>
    <row r="206" spans="1:7" ht="13.5" thickBot="1">
      <c r="A206" s="212" t="s">
        <v>52</v>
      </c>
      <c r="B206" s="213">
        <v>11100</v>
      </c>
      <c r="C206" s="204" t="s">
        <v>50</v>
      </c>
      <c r="D206" s="214">
        <v>12.51</v>
      </c>
      <c r="E206" s="195"/>
      <c r="F206" s="226">
        <v>1.2982456140350878</v>
      </c>
      <c r="G206" s="223">
        <v>-5.49</v>
      </c>
    </row>
    <row r="207" spans="1:7" ht="12.75">
      <c r="A207" s="207" t="s">
        <v>53</v>
      </c>
      <c r="B207" s="204">
        <v>8550</v>
      </c>
      <c r="C207" s="205"/>
      <c r="D207" s="215"/>
      <c r="E207" s="195"/>
      <c r="F207" s="202"/>
      <c r="G207" s="216">
        <v>14.450000000000001</v>
      </c>
    </row>
    <row r="208" spans="1:7" ht="12.75">
      <c r="A208" s="207" t="s">
        <v>54</v>
      </c>
      <c r="B208" s="217">
        <v>18</v>
      </c>
      <c r="C208" s="205"/>
      <c r="D208" s="215"/>
      <c r="E208" s="195"/>
      <c r="F208" s="202"/>
      <c r="G208" s="202"/>
    </row>
    <row r="209" spans="1:7" ht="12.75">
      <c r="A209" s="207" t="s">
        <v>55</v>
      </c>
      <c r="B209" s="217">
        <v>65</v>
      </c>
      <c r="C209" s="205"/>
      <c r="D209" s="215"/>
      <c r="E209" s="195"/>
      <c r="F209" s="202"/>
      <c r="G209" s="202"/>
    </row>
    <row r="210" spans="1:7" ht="13.5" thickBot="1">
      <c r="A210" s="218" t="s">
        <v>56</v>
      </c>
      <c r="B210" s="219">
        <v>10</v>
      </c>
      <c r="C210" s="220"/>
      <c r="D210" s="221"/>
      <c r="E210" s="195"/>
      <c r="F210" s="202"/>
      <c r="G210" s="202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8" t="s">
        <v>45</v>
      </c>
      <c r="B212" s="199">
        <v>41605</v>
      </c>
      <c r="C212" s="200"/>
      <c r="D212" s="201"/>
      <c r="E212" s="202"/>
      <c r="F212" s="202"/>
      <c r="G212" s="202"/>
    </row>
    <row r="213" spans="1:7" ht="13.5" thickBot="1">
      <c r="A213" s="203" t="s">
        <v>0</v>
      </c>
      <c r="B213" s="204" t="s">
        <v>30</v>
      </c>
      <c r="C213" s="205"/>
      <c r="D213" s="206"/>
      <c r="E213" s="202"/>
      <c r="F213" s="202"/>
      <c r="G213" s="202"/>
    </row>
    <row r="214" spans="1:7" ht="13.5" thickBot="1">
      <c r="A214" s="207" t="s">
        <v>46</v>
      </c>
      <c r="B214" s="208">
        <v>41900</v>
      </c>
      <c r="C214" s="205"/>
      <c r="D214" s="209"/>
      <c r="E214" s="195"/>
      <c r="F214" s="210" t="s">
        <v>47</v>
      </c>
      <c r="G214" s="211" t="s">
        <v>48</v>
      </c>
    </row>
    <row r="215" spans="1:7" ht="13.5" thickBot="1">
      <c r="A215" s="212" t="s">
        <v>49</v>
      </c>
      <c r="B215" s="213">
        <v>6000</v>
      </c>
      <c r="C215" s="204" t="s">
        <v>50</v>
      </c>
      <c r="D215" s="214">
        <v>26.15</v>
      </c>
      <c r="E215" s="195"/>
      <c r="F215" s="224">
        <v>0.7017543859649122</v>
      </c>
      <c r="G215" s="223">
        <v>8.15</v>
      </c>
    </row>
    <row r="216" spans="1:7" ht="13.5" thickBot="1">
      <c r="A216" s="212" t="s">
        <v>51</v>
      </c>
      <c r="B216" s="213">
        <v>6850</v>
      </c>
      <c r="C216" s="204" t="s">
        <v>50</v>
      </c>
      <c r="D216" s="214">
        <v>23.09</v>
      </c>
      <c r="E216" s="195"/>
      <c r="F216" s="225">
        <v>0.8011695906432749</v>
      </c>
      <c r="G216" s="223">
        <v>5.09</v>
      </c>
    </row>
    <row r="217" spans="1:7" ht="13.5" thickBot="1">
      <c r="A217" s="212" t="s">
        <v>51</v>
      </c>
      <c r="B217" s="213">
        <v>7700</v>
      </c>
      <c r="C217" s="204" t="s">
        <v>50</v>
      </c>
      <c r="D217" s="214">
        <v>20.37</v>
      </c>
      <c r="E217" s="195"/>
      <c r="F217" s="225">
        <v>0.9005847953216374</v>
      </c>
      <c r="G217" s="223">
        <v>2.37</v>
      </c>
    </row>
    <row r="218" spans="1:7" ht="13.5" thickBot="1">
      <c r="A218" s="212" t="s">
        <v>51</v>
      </c>
      <c r="B218" s="213">
        <v>8150</v>
      </c>
      <c r="C218" s="204" t="s">
        <v>50</v>
      </c>
      <c r="D218" s="214">
        <v>19.07</v>
      </c>
      <c r="E218" s="195"/>
      <c r="F218" s="225">
        <v>0.9532163742690059</v>
      </c>
      <c r="G218" s="223">
        <v>1.07</v>
      </c>
    </row>
    <row r="219" spans="1:7" ht="13.5" thickBot="1">
      <c r="A219" s="212" t="s">
        <v>51</v>
      </c>
      <c r="B219" s="213">
        <v>8550</v>
      </c>
      <c r="C219" s="204" t="s">
        <v>50</v>
      </c>
      <c r="D219" s="214">
        <v>18</v>
      </c>
      <c r="E219" s="195"/>
      <c r="F219" s="225">
        <v>1</v>
      </c>
      <c r="G219" s="223">
        <v>0</v>
      </c>
    </row>
    <row r="220" spans="1:7" ht="13.5" thickBot="1">
      <c r="A220" s="212" t="s">
        <v>51</v>
      </c>
      <c r="B220" s="213">
        <v>9000</v>
      </c>
      <c r="C220" s="204" t="s">
        <v>50</v>
      </c>
      <c r="D220" s="214">
        <v>16.89</v>
      </c>
      <c r="E220" s="195"/>
      <c r="F220" s="225">
        <v>1.0526315789473684</v>
      </c>
      <c r="G220" s="223">
        <v>-1.11</v>
      </c>
    </row>
    <row r="221" spans="1:7" ht="13.5" thickBot="1">
      <c r="A221" s="212" t="s">
        <v>51</v>
      </c>
      <c r="B221" s="213">
        <v>9400</v>
      </c>
      <c r="C221" s="204" t="s">
        <v>50</v>
      </c>
      <c r="D221" s="214">
        <v>15.98</v>
      </c>
      <c r="E221" s="195"/>
      <c r="F221" s="225">
        <v>1.0994152046783625</v>
      </c>
      <c r="G221" s="223">
        <v>-2.02</v>
      </c>
    </row>
    <row r="222" spans="1:7" ht="13.5" thickBot="1">
      <c r="A222" s="212" t="s">
        <v>51</v>
      </c>
      <c r="B222" s="213">
        <v>10250</v>
      </c>
      <c r="C222" s="204" t="s">
        <v>50</v>
      </c>
      <c r="D222" s="214">
        <v>14.31</v>
      </c>
      <c r="E222" s="195"/>
      <c r="F222" s="225">
        <v>1.1988304093567252</v>
      </c>
      <c r="G222" s="223">
        <v>-3.69</v>
      </c>
    </row>
    <row r="223" spans="1:7" ht="13.5" thickBot="1">
      <c r="A223" s="212" t="s">
        <v>52</v>
      </c>
      <c r="B223" s="213">
        <v>11150</v>
      </c>
      <c r="C223" s="204" t="s">
        <v>50</v>
      </c>
      <c r="D223" s="214">
        <v>12.92</v>
      </c>
      <c r="E223" s="195"/>
      <c r="F223" s="226">
        <v>1.304093567251462</v>
      </c>
      <c r="G223" s="223">
        <v>-5.08</v>
      </c>
    </row>
    <row r="224" spans="1:7" ht="12.75">
      <c r="A224" s="207" t="s">
        <v>53</v>
      </c>
      <c r="B224" s="204">
        <v>8550</v>
      </c>
      <c r="C224" s="205"/>
      <c r="D224" s="215"/>
      <c r="E224" s="195"/>
      <c r="F224" s="202"/>
      <c r="G224" s="216">
        <v>13.23</v>
      </c>
    </row>
    <row r="225" spans="1:7" ht="12.75">
      <c r="A225" s="207" t="s">
        <v>54</v>
      </c>
      <c r="B225" s="217">
        <v>18</v>
      </c>
      <c r="C225" s="205"/>
      <c r="D225" s="215"/>
      <c r="E225" s="195"/>
      <c r="F225" s="202"/>
      <c r="G225" s="202"/>
    </row>
    <row r="226" spans="1:7" ht="12.75">
      <c r="A226" s="207" t="s">
        <v>55</v>
      </c>
      <c r="B226" s="217">
        <v>65</v>
      </c>
      <c r="C226" s="205"/>
      <c r="D226" s="215"/>
      <c r="E226" s="195"/>
      <c r="F226" s="202"/>
      <c r="G226" s="202"/>
    </row>
    <row r="227" spans="1:7" ht="13.5" thickBot="1">
      <c r="A227" s="218" t="s">
        <v>56</v>
      </c>
      <c r="B227" s="219">
        <v>10</v>
      </c>
      <c r="C227" s="220"/>
      <c r="D227" s="221"/>
      <c r="E227" s="195"/>
      <c r="F227" s="202"/>
      <c r="G227" s="202"/>
    </row>
    <row r="228" spans="1:7" ht="13.5" thickBot="1">
      <c r="A228" s="195"/>
      <c r="B228" s="195"/>
      <c r="C228" s="195"/>
      <c r="D228" s="195"/>
      <c r="E228" s="195"/>
      <c r="F228" s="195"/>
      <c r="G228" s="195"/>
    </row>
    <row r="229" spans="1:7" ht="12.75">
      <c r="A229" s="198" t="s">
        <v>45</v>
      </c>
      <c r="B229" s="199">
        <v>41605</v>
      </c>
      <c r="C229" s="200"/>
      <c r="D229" s="201"/>
      <c r="E229" s="202"/>
      <c r="F229" s="202"/>
      <c r="G229" s="202"/>
    </row>
    <row r="230" spans="1:7" ht="13.5" thickBot="1">
      <c r="A230" s="203" t="s">
        <v>0</v>
      </c>
      <c r="B230" s="204" t="s">
        <v>30</v>
      </c>
      <c r="C230" s="205"/>
      <c r="D230" s="206"/>
      <c r="E230" s="202"/>
      <c r="F230" s="202"/>
      <c r="G230" s="202"/>
    </row>
    <row r="231" spans="1:7" ht="13.5" thickBot="1">
      <c r="A231" s="207" t="s">
        <v>46</v>
      </c>
      <c r="B231" s="208">
        <v>41991</v>
      </c>
      <c r="C231" s="205"/>
      <c r="D231" s="209"/>
      <c r="E231" s="195"/>
      <c r="F231" s="210" t="s">
        <v>47</v>
      </c>
      <c r="G231" s="211" t="s">
        <v>48</v>
      </c>
    </row>
    <row r="232" spans="1:7" ht="13.5" thickBot="1">
      <c r="A232" s="212" t="s">
        <v>49</v>
      </c>
      <c r="B232" s="213">
        <v>6050</v>
      </c>
      <c r="C232" s="204" t="s">
        <v>50</v>
      </c>
      <c r="D232" s="214">
        <v>25.68</v>
      </c>
      <c r="E232" s="195"/>
      <c r="F232" s="224">
        <v>0.6994219653179191</v>
      </c>
      <c r="G232" s="223">
        <v>7.68</v>
      </c>
    </row>
    <row r="233" spans="1:7" ht="13.5" thickBot="1">
      <c r="A233" s="212" t="s">
        <v>51</v>
      </c>
      <c r="B233" s="213">
        <v>6900</v>
      </c>
      <c r="C233" s="204" t="s">
        <v>50</v>
      </c>
      <c r="D233" s="214">
        <v>22.84</v>
      </c>
      <c r="E233" s="195"/>
      <c r="F233" s="225">
        <v>0.7976878612716763</v>
      </c>
      <c r="G233" s="223">
        <v>4.84</v>
      </c>
    </row>
    <row r="234" spans="1:7" ht="13.5" thickBot="1">
      <c r="A234" s="212" t="s">
        <v>51</v>
      </c>
      <c r="B234" s="213">
        <v>7750</v>
      </c>
      <c r="C234" s="204" t="s">
        <v>50</v>
      </c>
      <c r="D234" s="214">
        <v>20.32</v>
      </c>
      <c r="E234" s="195"/>
      <c r="F234" s="225">
        <v>0.8959537572254336</v>
      </c>
      <c r="G234" s="223">
        <v>2.32</v>
      </c>
    </row>
    <row r="235" spans="1:7" ht="13.5" thickBot="1">
      <c r="A235" s="212" t="s">
        <v>51</v>
      </c>
      <c r="B235" s="213">
        <v>8200</v>
      </c>
      <c r="C235" s="204" t="s">
        <v>50</v>
      </c>
      <c r="D235" s="214">
        <v>19.12</v>
      </c>
      <c r="E235" s="195"/>
      <c r="F235" s="225">
        <v>0.9479768786127167</v>
      </c>
      <c r="G235" s="223">
        <v>1.12</v>
      </c>
    </row>
    <row r="236" spans="1:7" ht="13.5" thickBot="1">
      <c r="A236" s="212" t="s">
        <v>51</v>
      </c>
      <c r="B236" s="213">
        <v>8650</v>
      </c>
      <c r="C236" s="204" t="s">
        <v>50</v>
      </c>
      <c r="D236" s="214">
        <v>18</v>
      </c>
      <c r="E236" s="195"/>
      <c r="F236" s="225">
        <v>1</v>
      </c>
      <c r="G236" s="223">
        <v>0</v>
      </c>
    </row>
    <row r="237" spans="1:7" ht="13.5" thickBot="1">
      <c r="A237" s="212" t="s">
        <v>51</v>
      </c>
      <c r="B237" s="213">
        <v>9050</v>
      </c>
      <c r="C237" s="204" t="s">
        <v>50</v>
      </c>
      <c r="D237" s="214">
        <v>17.08</v>
      </c>
      <c r="E237" s="195"/>
      <c r="F237" s="225">
        <v>1.046242774566474</v>
      </c>
      <c r="G237" s="223">
        <v>-0.92</v>
      </c>
    </row>
    <row r="238" spans="1:7" ht="13.5" thickBot="1">
      <c r="A238" s="212" t="s">
        <v>51</v>
      </c>
      <c r="B238" s="213">
        <v>9500</v>
      </c>
      <c r="C238" s="204" t="s">
        <v>50</v>
      </c>
      <c r="D238" s="214">
        <v>16.13</v>
      </c>
      <c r="E238" s="195"/>
      <c r="F238" s="225">
        <v>1.0982658959537572</v>
      </c>
      <c r="G238" s="223">
        <v>-1.87</v>
      </c>
    </row>
    <row r="239" spans="1:7" ht="13.5" thickBot="1">
      <c r="A239" s="212" t="s">
        <v>51</v>
      </c>
      <c r="B239" s="213">
        <v>10350</v>
      </c>
      <c r="C239" s="204" t="s">
        <v>50</v>
      </c>
      <c r="D239" s="214">
        <v>14.58</v>
      </c>
      <c r="E239" s="195"/>
      <c r="F239" s="225">
        <v>1.1965317919075145</v>
      </c>
      <c r="G239" s="223">
        <v>-3.42</v>
      </c>
    </row>
    <row r="240" spans="1:7" ht="13.5" thickBot="1">
      <c r="A240" s="212" t="s">
        <v>52</v>
      </c>
      <c r="B240" s="213">
        <v>11250</v>
      </c>
      <c r="C240" s="204" t="s">
        <v>50</v>
      </c>
      <c r="D240" s="214">
        <v>13.29</v>
      </c>
      <c r="E240" s="195"/>
      <c r="F240" s="226">
        <v>1.300578034682081</v>
      </c>
      <c r="G240" s="223">
        <v>-4.71</v>
      </c>
    </row>
    <row r="241" spans="1:7" ht="12.75">
      <c r="A241" s="207" t="s">
        <v>53</v>
      </c>
      <c r="B241" s="204">
        <v>8650</v>
      </c>
      <c r="C241" s="205"/>
      <c r="D241" s="215"/>
      <c r="E241" s="195"/>
      <c r="F241" s="202"/>
      <c r="G241" s="216">
        <v>12.39</v>
      </c>
    </row>
    <row r="242" spans="1:7" ht="12.75">
      <c r="A242" s="207" t="s">
        <v>54</v>
      </c>
      <c r="B242" s="217">
        <v>18</v>
      </c>
      <c r="C242" s="205"/>
      <c r="D242" s="215"/>
      <c r="E242" s="195"/>
      <c r="F242" s="202"/>
      <c r="G242" s="202"/>
    </row>
    <row r="243" spans="1:7" ht="12.75">
      <c r="A243" s="207" t="s">
        <v>55</v>
      </c>
      <c r="B243" s="217">
        <v>65</v>
      </c>
      <c r="C243" s="205"/>
      <c r="D243" s="215"/>
      <c r="E243" s="195"/>
      <c r="F243" s="202"/>
      <c r="G243" s="202"/>
    </row>
    <row r="244" spans="1:7" ht="13.5" thickBot="1">
      <c r="A244" s="218" t="s">
        <v>56</v>
      </c>
      <c r="B244" s="219">
        <v>10</v>
      </c>
      <c r="C244" s="220"/>
      <c r="D244" s="221"/>
      <c r="E244" s="195"/>
      <c r="F244" s="202"/>
      <c r="G244" s="202"/>
    </row>
    <row r="245" spans="1:7" ht="13.5" thickBot="1">
      <c r="A245" s="195"/>
      <c r="B245" s="195"/>
      <c r="C245" s="195"/>
      <c r="D245" s="195"/>
      <c r="E245" s="195"/>
      <c r="F245" s="195"/>
      <c r="G245" s="195"/>
    </row>
    <row r="246" spans="1:7" ht="12.75">
      <c r="A246" s="198" t="s">
        <v>45</v>
      </c>
      <c r="B246" s="199">
        <v>41605</v>
      </c>
      <c r="C246" s="200"/>
      <c r="D246" s="201"/>
      <c r="E246" s="202"/>
      <c r="F246" s="202"/>
      <c r="G246" s="202"/>
    </row>
    <row r="247" spans="1:7" ht="13.5" thickBot="1">
      <c r="A247" s="203" t="s">
        <v>0</v>
      </c>
      <c r="B247" s="204" t="s">
        <v>30</v>
      </c>
      <c r="C247" s="205"/>
      <c r="D247" s="206"/>
      <c r="E247" s="202"/>
      <c r="F247" s="202"/>
      <c r="G247" s="202"/>
    </row>
    <row r="248" spans="1:7" ht="13.5" thickBot="1">
      <c r="A248" s="207" t="s">
        <v>46</v>
      </c>
      <c r="B248" s="208">
        <v>42082</v>
      </c>
      <c r="C248" s="205"/>
      <c r="D248" s="209"/>
      <c r="E248" s="195"/>
      <c r="F248" s="210" t="s">
        <v>47</v>
      </c>
      <c r="G248" s="211" t="s">
        <v>48</v>
      </c>
    </row>
    <row r="249" spans="1:7" ht="13.5" thickBot="1">
      <c r="A249" s="212" t="s">
        <v>49</v>
      </c>
      <c r="B249" s="213">
        <v>6100</v>
      </c>
      <c r="C249" s="204" t="s">
        <v>50</v>
      </c>
      <c r="D249" s="214">
        <v>25.23</v>
      </c>
      <c r="E249" s="195"/>
      <c r="F249" s="224">
        <v>0.7011494252873564</v>
      </c>
      <c r="G249" s="223">
        <v>7.23</v>
      </c>
    </row>
    <row r="250" spans="1:7" ht="13.5" thickBot="1">
      <c r="A250" s="212" t="s">
        <v>51</v>
      </c>
      <c r="B250" s="213">
        <v>7000</v>
      </c>
      <c r="C250" s="204" t="s">
        <v>50</v>
      </c>
      <c r="D250" s="214">
        <v>22.41</v>
      </c>
      <c r="E250" s="195"/>
      <c r="F250" s="225">
        <v>0.8045977011494253</v>
      </c>
      <c r="G250" s="223">
        <v>4.41</v>
      </c>
    </row>
    <row r="251" spans="1:7" ht="13.5" thickBot="1">
      <c r="A251" s="212" t="s">
        <v>51</v>
      </c>
      <c r="B251" s="213">
        <v>7850</v>
      </c>
      <c r="C251" s="204" t="s">
        <v>50</v>
      </c>
      <c r="D251" s="214">
        <v>20.06</v>
      </c>
      <c r="E251" s="195"/>
      <c r="F251" s="225">
        <v>0.9022988505747126</v>
      </c>
      <c r="G251" s="223">
        <v>2.06</v>
      </c>
    </row>
    <row r="252" spans="1:7" ht="13.5" thickBot="1">
      <c r="A252" s="212" t="s">
        <v>51</v>
      </c>
      <c r="B252" s="213">
        <v>8300</v>
      </c>
      <c r="C252" s="204" t="s">
        <v>50</v>
      </c>
      <c r="D252" s="214">
        <v>18.93</v>
      </c>
      <c r="E252" s="195"/>
      <c r="F252" s="225">
        <v>0.9540229885057471</v>
      </c>
      <c r="G252" s="223">
        <v>0.93</v>
      </c>
    </row>
    <row r="253" spans="1:7" ht="13.5" thickBot="1">
      <c r="A253" s="212" t="s">
        <v>51</v>
      </c>
      <c r="B253" s="213">
        <v>8700</v>
      </c>
      <c r="C253" s="204" t="s">
        <v>50</v>
      </c>
      <c r="D253" s="214">
        <v>18</v>
      </c>
      <c r="E253" s="195"/>
      <c r="F253" s="225">
        <v>1</v>
      </c>
      <c r="G253" s="223">
        <v>0</v>
      </c>
    </row>
    <row r="254" spans="1:7" ht="13.5" thickBot="1">
      <c r="A254" s="212" t="s">
        <v>51</v>
      </c>
      <c r="B254" s="213">
        <v>9150</v>
      </c>
      <c r="C254" s="204" t="s">
        <v>50</v>
      </c>
      <c r="D254" s="214">
        <v>17.03</v>
      </c>
      <c r="E254" s="195"/>
      <c r="F254" s="225">
        <v>1.0517241379310345</v>
      </c>
      <c r="G254" s="223">
        <v>-0.97</v>
      </c>
    </row>
    <row r="255" spans="1:7" ht="13.5" thickBot="1">
      <c r="A255" s="212" t="s">
        <v>51</v>
      </c>
      <c r="B255" s="213">
        <v>9600</v>
      </c>
      <c r="C255" s="204" t="s">
        <v>50</v>
      </c>
      <c r="D255" s="214">
        <v>16.15</v>
      </c>
      <c r="E255" s="195"/>
      <c r="F255" s="225">
        <v>1.103448275862069</v>
      </c>
      <c r="G255" s="223">
        <v>-1.85</v>
      </c>
    </row>
    <row r="256" spans="1:7" ht="13.5" thickBot="1">
      <c r="A256" s="212" t="s">
        <v>51</v>
      </c>
      <c r="B256" s="213">
        <v>10450</v>
      </c>
      <c r="C256" s="204" t="s">
        <v>50</v>
      </c>
      <c r="D256" s="214">
        <v>14.7</v>
      </c>
      <c r="E256" s="195"/>
      <c r="F256" s="225">
        <v>1.2011494252873562</v>
      </c>
      <c r="G256" s="223">
        <v>-3.3</v>
      </c>
    </row>
    <row r="257" spans="1:7" ht="13.5" thickBot="1">
      <c r="A257" s="212" t="s">
        <v>52</v>
      </c>
      <c r="B257" s="213">
        <v>11350</v>
      </c>
      <c r="C257" s="204" t="s">
        <v>50</v>
      </c>
      <c r="D257" s="214">
        <v>13.49</v>
      </c>
      <c r="E257" s="195"/>
      <c r="F257" s="226">
        <v>1.3045977011494252</v>
      </c>
      <c r="G257" s="223">
        <v>-4.51</v>
      </c>
    </row>
    <row r="258" spans="1:7" ht="12.75">
      <c r="A258" s="207" t="s">
        <v>53</v>
      </c>
      <c r="B258" s="204">
        <v>8700</v>
      </c>
      <c r="C258" s="205"/>
      <c r="D258" s="215"/>
      <c r="E258" s="195"/>
      <c r="F258" s="202"/>
      <c r="G258" s="216">
        <v>11.74</v>
      </c>
    </row>
    <row r="259" spans="1:7" ht="12.75">
      <c r="A259" s="207" t="s">
        <v>54</v>
      </c>
      <c r="B259" s="217">
        <v>18</v>
      </c>
      <c r="C259" s="205"/>
      <c r="D259" s="215"/>
      <c r="E259" s="195"/>
      <c r="F259" s="202"/>
      <c r="G259" s="202"/>
    </row>
    <row r="260" spans="1:7" ht="12.75">
      <c r="A260" s="207" t="s">
        <v>55</v>
      </c>
      <c r="B260" s="217">
        <v>65</v>
      </c>
      <c r="C260" s="205"/>
      <c r="D260" s="215"/>
      <c r="E260" s="195"/>
      <c r="F260" s="202"/>
      <c r="G260" s="202"/>
    </row>
    <row r="261" spans="1:7" ht="13.5" thickBot="1">
      <c r="A261" s="218" t="s">
        <v>56</v>
      </c>
      <c r="B261" s="219">
        <v>10</v>
      </c>
      <c r="C261" s="220"/>
      <c r="D261" s="221"/>
      <c r="E261" s="195"/>
      <c r="F261" s="202"/>
      <c r="G261" s="202"/>
    </row>
    <row r="262" spans="1:7" ht="13.5" thickBot="1">
      <c r="A262" s="195"/>
      <c r="B262" s="195"/>
      <c r="C262" s="195"/>
      <c r="D262" s="195"/>
      <c r="E262" s="195"/>
      <c r="F262" s="195"/>
      <c r="G262" s="195"/>
    </row>
    <row r="263" spans="1:7" ht="12.75">
      <c r="A263" s="198" t="s">
        <v>45</v>
      </c>
      <c r="B263" s="199">
        <v>41605</v>
      </c>
      <c r="C263" s="200"/>
      <c r="D263" s="201"/>
      <c r="E263" s="202"/>
      <c r="F263" s="202"/>
      <c r="G263" s="202"/>
    </row>
    <row r="264" spans="1:7" ht="13.5" thickBot="1">
      <c r="A264" s="203" t="s">
        <v>0</v>
      </c>
      <c r="B264" s="204" t="s">
        <v>30</v>
      </c>
      <c r="C264" s="205"/>
      <c r="D264" s="206"/>
      <c r="E264" s="202"/>
      <c r="F264" s="202"/>
      <c r="G264" s="202"/>
    </row>
    <row r="265" spans="1:7" ht="13.5" thickBot="1">
      <c r="A265" s="207" t="s">
        <v>46</v>
      </c>
      <c r="B265" s="208">
        <v>42173</v>
      </c>
      <c r="C265" s="205"/>
      <c r="D265" s="209"/>
      <c r="E265" s="195"/>
      <c r="F265" s="210" t="s">
        <v>47</v>
      </c>
      <c r="G265" s="211" t="s">
        <v>48</v>
      </c>
    </row>
    <row r="266" spans="1:7" ht="13.5" thickBot="1">
      <c r="A266" s="212" t="s">
        <v>49</v>
      </c>
      <c r="B266" s="213">
        <v>6150</v>
      </c>
      <c r="C266" s="204" t="s">
        <v>50</v>
      </c>
      <c r="D266" s="214">
        <v>24.86</v>
      </c>
      <c r="E266" s="195"/>
      <c r="F266" s="224">
        <v>0.7028571428571428</v>
      </c>
      <c r="G266" s="223">
        <v>6.86</v>
      </c>
    </row>
    <row r="267" spans="1:7" ht="13.5" thickBot="1">
      <c r="A267" s="212" t="s">
        <v>51</v>
      </c>
      <c r="B267" s="213">
        <v>7000</v>
      </c>
      <c r="C267" s="204" t="s">
        <v>50</v>
      </c>
      <c r="D267" s="214">
        <v>22.33</v>
      </c>
      <c r="E267" s="195"/>
      <c r="F267" s="225">
        <v>0.8</v>
      </c>
      <c r="G267" s="223">
        <v>4.33</v>
      </c>
    </row>
    <row r="268" spans="1:7" ht="13.5" thickBot="1">
      <c r="A268" s="212" t="s">
        <v>51</v>
      </c>
      <c r="B268" s="213">
        <v>7900</v>
      </c>
      <c r="C268" s="204" t="s">
        <v>50</v>
      </c>
      <c r="D268" s="214">
        <v>19.95</v>
      </c>
      <c r="E268" s="195"/>
      <c r="F268" s="225">
        <v>0.9028571428571428</v>
      </c>
      <c r="G268" s="223">
        <v>1.95</v>
      </c>
    </row>
    <row r="269" spans="1:7" ht="13.5" thickBot="1">
      <c r="A269" s="212" t="s">
        <v>51</v>
      </c>
      <c r="B269" s="213">
        <v>8350</v>
      </c>
      <c r="C269" s="204" t="s">
        <v>50</v>
      </c>
      <c r="D269" s="214">
        <v>18.89</v>
      </c>
      <c r="E269" s="195"/>
      <c r="F269" s="225">
        <v>0.9542857142857143</v>
      </c>
      <c r="G269" s="223">
        <v>0.89</v>
      </c>
    </row>
    <row r="270" spans="1:7" ht="13.5" thickBot="1">
      <c r="A270" s="212" t="s">
        <v>51</v>
      </c>
      <c r="B270" s="213">
        <v>8750</v>
      </c>
      <c r="C270" s="204" t="s">
        <v>50</v>
      </c>
      <c r="D270" s="214">
        <v>18</v>
      </c>
      <c r="E270" s="195"/>
      <c r="F270" s="225">
        <v>1</v>
      </c>
      <c r="G270" s="223">
        <v>0</v>
      </c>
    </row>
    <row r="271" spans="1:7" ht="13.5" thickBot="1">
      <c r="A271" s="212" t="s">
        <v>51</v>
      </c>
      <c r="B271" s="213">
        <v>9200</v>
      </c>
      <c r="C271" s="204" t="s">
        <v>50</v>
      </c>
      <c r="D271" s="214">
        <v>17.08</v>
      </c>
      <c r="E271" s="195"/>
      <c r="F271" s="225">
        <v>1.0514285714285714</v>
      </c>
      <c r="G271" s="223">
        <v>-0.92</v>
      </c>
    </row>
    <row r="272" spans="1:7" ht="13.5" thickBot="1">
      <c r="A272" s="212" t="s">
        <v>51</v>
      </c>
      <c r="B272" s="213">
        <v>9650</v>
      </c>
      <c r="C272" s="204" t="s">
        <v>50</v>
      </c>
      <c r="D272" s="214">
        <v>16.24</v>
      </c>
      <c r="E272" s="195"/>
      <c r="F272" s="225">
        <v>1.1028571428571428</v>
      </c>
      <c r="G272" s="223">
        <v>-1.76</v>
      </c>
    </row>
    <row r="273" spans="1:7" ht="13.5" thickBot="1">
      <c r="A273" s="212" t="s">
        <v>51</v>
      </c>
      <c r="B273" s="213">
        <v>10500</v>
      </c>
      <c r="C273" s="204" t="s">
        <v>50</v>
      </c>
      <c r="D273" s="214">
        <v>14.86</v>
      </c>
      <c r="E273" s="195"/>
      <c r="F273" s="225">
        <v>1.2</v>
      </c>
      <c r="G273" s="223">
        <v>-3.14</v>
      </c>
    </row>
    <row r="274" spans="1:7" ht="13.5" thickBot="1">
      <c r="A274" s="212" t="s">
        <v>52</v>
      </c>
      <c r="B274" s="213">
        <v>11400</v>
      </c>
      <c r="C274" s="204" t="s">
        <v>50</v>
      </c>
      <c r="D274" s="214">
        <v>13.7</v>
      </c>
      <c r="E274" s="195"/>
      <c r="F274" s="226">
        <v>1.302857142857143</v>
      </c>
      <c r="G274" s="223">
        <v>-4.3</v>
      </c>
    </row>
    <row r="275" spans="1:7" ht="12.75">
      <c r="A275" s="207" t="s">
        <v>53</v>
      </c>
      <c r="B275" s="204">
        <v>8750</v>
      </c>
      <c r="C275" s="205"/>
      <c r="D275" s="215"/>
      <c r="E275" s="195"/>
      <c r="F275" s="202"/>
      <c r="G275" s="216">
        <v>11.16</v>
      </c>
    </row>
    <row r="276" spans="1:7" ht="12.75">
      <c r="A276" s="207" t="s">
        <v>54</v>
      </c>
      <c r="B276" s="217">
        <v>18</v>
      </c>
      <c r="C276" s="205"/>
      <c r="D276" s="215"/>
      <c r="E276" s="195"/>
      <c r="F276" s="202"/>
      <c r="G276" s="202"/>
    </row>
    <row r="277" spans="1:7" ht="12.75">
      <c r="A277" s="207" t="s">
        <v>55</v>
      </c>
      <c r="B277" s="217">
        <v>65</v>
      </c>
      <c r="C277" s="205"/>
      <c r="D277" s="215"/>
      <c r="E277" s="195"/>
      <c r="F277" s="202"/>
      <c r="G277" s="202"/>
    </row>
    <row r="278" spans="1:7" ht="13.5" thickBot="1">
      <c r="A278" s="218" t="s">
        <v>56</v>
      </c>
      <c r="B278" s="219">
        <v>10</v>
      </c>
      <c r="C278" s="220"/>
      <c r="D278" s="221"/>
      <c r="E278" s="195"/>
      <c r="F278" s="202"/>
      <c r="G278" s="202"/>
    </row>
    <row r="279" spans="1:7" ht="13.5" thickBot="1">
      <c r="A279" s="195"/>
      <c r="B279" s="195"/>
      <c r="C279" s="195"/>
      <c r="D279" s="195"/>
      <c r="E279" s="195"/>
      <c r="F279" s="195"/>
      <c r="G279" s="195"/>
    </row>
    <row r="280" spans="1:7" ht="12.75">
      <c r="A280" s="198" t="s">
        <v>45</v>
      </c>
      <c r="B280" s="199">
        <v>41605</v>
      </c>
      <c r="C280" s="200"/>
      <c r="D280" s="201"/>
      <c r="E280" s="202"/>
      <c r="F280" s="202"/>
      <c r="G280" s="202"/>
    </row>
    <row r="281" spans="1:7" ht="13.5" thickBot="1">
      <c r="A281" s="203" t="s">
        <v>0</v>
      </c>
      <c r="B281" s="204" t="s">
        <v>30</v>
      </c>
      <c r="C281" s="205"/>
      <c r="D281" s="206"/>
      <c r="E281" s="202"/>
      <c r="F281" s="202"/>
      <c r="G281" s="202"/>
    </row>
    <row r="282" spans="1:7" ht="13.5" thickBot="1">
      <c r="A282" s="207" t="s">
        <v>46</v>
      </c>
      <c r="B282" s="208">
        <v>42355</v>
      </c>
      <c r="C282" s="205"/>
      <c r="D282" s="209"/>
      <c r="E282" s="195"/>
      <c r="F282" s="210" t="s">
        <v>47</v>
      </c>
      <c r="G282" s="211" t="s">
        <v>48</v>
      </c>
    </row>
    <row r="283" spans="1:7" ht="13.5" thickBot="1">
      <c r="A283" s="212" t="s">
        <v>49</v>
      </c>
      <c r="B283" s="213">
        <v>6250</v>
      </c>
      <c r="C283" s="204" t="s">
        <v>50</v>
      </c>
      <c r="D283" s="214">
        <v>24.4</v>
      </c>
      <c r="E283" s="195"/>
      <c r="F283" s="224">
        <v>0.702247191011236</v>
      </c>
      <c r="G283" s="223">
        <v>6.4</v>
      </c>
    </row>
    <row r="284" spans="1:7" ht="13.5" thickBot="1">
      <c r="A284" s="212" t="s">
        <v>51</v>
      </c>
      <c r="B284" s="213">
        <v>7150</v>
      </c>
      <c r="C284" s="204" t="s">
        <v>50</v>
      </c>
      <c r="D284" s="214">
        <v>21.95</v>
      </c>
      <c r="E284" s="195"/>
      <c r="F284" s="225">
        <v>0.8033707865168539</v>
      </c>
      <c r="G284" s="223">
        <v>3.95</v>
      </c>
    </row>
    <row r="285" spans="1:7" ht="13.5" thickBot="1">
      <c r="A285" s="212" t="s">
        <v>51</v>
      </c>
      <c r="B285" s="213">
        <v>8050</v>
      </c>
      <c r="C285" s="204" t="s">
        <v>50</v>
      </c>
      <c r="D285" s="214">
        <v>19.79</v>
      </c>
      <c r="E285" s="195"/>
      <c r="F285" s="225">
        <v>0.9044943820224719</v>
      </c>
      <c r="G285" s="223">
        <v>1.79</v>
      </c>
    </row>
    <row r="286" spans="1:7" ht="13.5" thickBot="1">
      <c r="A286" s="212" t="s">
        <v>51</v>
      </c>
      <c r="B286" s="213">
        <v>8500</v>
      </c>
      <c r="C286" s="204" t="s">
        <v>50</v>
      </c>
      <c r="D286" s="214">
        <v>18.81</v>
      </c>
      <c r="E286" s="195"/>
      <c r="F286" s="225">
        <v>0.9550561797752809</v>
      </c>
      <c r="G286" s="223">
        <v>0.81</v>
      </c>
    </row>
    <row r="287" spans="1:7" ht="13.5" thickBot="1">
      <c r="A287" s="212" t="s">
        <v>51</v>
      </c>
      <c r="B287" s="213">
        <v>8900</v>
      </c>
      <c r="C287" s="204" t="s">
        <v>50</v>
      </c>
      <c r="D287" s="214">
        <v>18</v>
      </c>
      <c r="E287" s="195"/>
      <c r="F287" s="225">
        <v>1</v>
      </c>
      <c r="G287" s="223">
        <v>0</v>
      </c>
    </row>
    <row r="288" spans="1:7" ht="13.5" thickBot="1">
      <c r="A288" s="212" t="s">
        <v>51</v>
      </c>
      <c r="B288" s="213">
        <v>9350</v>
      </c>
      <c r="C288" s="204" t="s">
        <v>50</v>
      </c>
      <c r="D288" s="214">
        <v>17.16</v>
      </c>
      <c r="E288" s="195"/>
      <c r="F288" s="225">
        <v>1.050561797752809</v>
      </c>
      <c r="G288" s="223">
        <v>-0.84</v>
      </c>
    </row>
    <row r="289" spans="1:7" ht="13.5" thickBot="1">
      <c r="A289" s="212" t="s">
        <v>51</v>
      </c>
      <c r="B289" s="213">
        <v>9800</v>
      </c>
      <c r="C289" s="204" t="s">
        <v>50</v>
      </c>
      <c r="D289" s="214">
        <v>16.38</v>
      </c>
      <c r="E289" s="195"/>
      <c r="F289" s="225">
        <v>1.101123595505618</v>
      </c>
      <c r="G289" s="223">
        <v>-1.62</v>
      </c>
    </row>
    <row r="290" spans="1:7" ht="13.5" thickBot="1">
      <c r="A290" s="212" t="s">
        <v>51</v>
      </c>
      <c r="B290" s="213">
        <v>10700</v>
      </c>
      <c r="C290" s="204" t="s">
        <v>50</v>
      </c>
      <c r="D290" s="214">
        <v>15.04</v>
      </c>
      <c r="E290" s="195"/>
      <c r="F290" s="225">
        <v>1.202247191011236</v>
      </c>
      <c r="G290" s="223">
        <v>-2.96</v>
      </c>
    </row>
    <row r="291" spans="1:7" ht="13.5" thickBot="1">
      <c r="A291" s="212" t="s">
        <v>52</v>
      </c>
      <c r="B291" s="213">
        <v>11600</v>
      </c>
      <c r="C291" s="204" t="s">
        <v>50</v>
      </c>
      <c r="D291" s="214">
        <v>13.99</v>
      </c>
      <c r="E291" s="195"/>
      <c r="F291" s="226">
        <v>1.303370786516854</v>
      </c>
      <c r="G291" s="223">
        <v>-4.01</v>
      </c>
    </row>
    <row r="292" spans="1:7" ht="12.75">
      <c r="A292" s="207" t="s">
        <v>53</v>
      </c>
      <c r="B292" s="204">
        <v>8900</v>
      </c>
      <c r="C292" s="205"/>
      <c r="D292" s="215"/>
      <c r="E292" s="195"/>
      <c r="F292" s="202"/>
      <c r="G292" s="216">
        <v>10.41</v>
      </c>
    </row>
    <row r="293" spans="1:7" ht="12.75">
      <c r="A293" s="207" t="s">
        <v>54</v>
      </c>
      <c r="B293" s="217">
        <v>18</v>
      </c>
      <c r="C293" s="205"/>
      <c r="D293" s="215"/>
      <c r="E293" s="195"/>
      <c r="F293" s="202"/>
      <c r="G293" s="202"/>
    </row>
    <row r="294" spans="1:7" ht="12.75">
      <c r="A294" s="207" t="s">
        <v>55</v>
      </c>
      <c r="B294" s="217">
        <v>65</v>
      </c>
      <c r="C294" s="205"/>
      <c r="D294" s="215"/>
      <c r="E294" s="195"/>
      <c r="F294" s="202"/>
      <c r="G294" s="202"/>
    </row>
    <row r="295" spans="1:7" ht="13.5" thickBot="1">
      <c r="A295" s="218" t="s">
        <v>56</v>
      </c>
      <c r="B295" s="219">
        <v>10</v>
      </c>
      <c r="C295" s="220"/>
      <c r="D295" s="221"/>
      <c r="E295" s="195"/>
      <c r="F295" s="202"/>
      <c r="G295" s="202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230" t="s">
        <v>45</v>
      </c>
      <c r="B297" s="231">
        <v>41605</v>
      </c>
      <c r="C297" s="232"/>
      <c r="D297" s="233"/>
      <c r="E297" s="234"/>
      <c r="F297" s="234"/>
      <c r="G297" s="234"/>
    </row>
    <row r="298" spans="1:7" ht="13.5" thickBot="1">
      <c r="A298" s="235" t="s">
        <v>0</v>
      </c>
      <c r="B298" s="236" t="s">
        <v>38</v>
      </c>
      <c r="C298" s="237"/>
      <c r="D298" s="238"/>
      <c r="E298" s="234"/>
      <c r="F298" s="234"/>
      <c r="G298" s="234"/>
    </row>
    <row r="299" spans="1:7" ht="13.5" thickBot="1">
      <c r="A299" s="239" t="s">
        <v>46</v>
      </c>
      <c r="B299" s="240">
        <v>41627</v>
      </c>
      <c r="C299" s="237"/>
      <c r="D299" s="241"/>
      <c r="E299" s="227"/>
      <c r="F299" s="242" t="s">
        <v>47</v>
      </c>
      <c r="G299" s="243" t="s">
        <v>48</v>
      </c>
    </row>
    <row r="300" spans="1:7" ht="12.75">
      <c r="A300" s="244" t="s">
        <v>49</v>
      </c>
      <c r="B300" s="245">
        <v>27550</v>
      </c>
      <c r="C300" s="236" t="s">
        <v>50</v>
      </c>
      <c r="D300" s="246">
        <v>30.68</v>
      </c>
      <c r="E300" s="227"/>
      <c r="F300" s="257">
        <v>0.7001270648030495</v>
      </c>
      <c r="G300" s="255">
        <v>15.93</v>
      </c>
    </row>
    <row r="301" spans="1:7" ht="12.75">
      <c r="A301" s="244" t="s">
        <v>51</v>
      </c>
      <c r="B301" s="245">
        <v>31450</v>
      </c>
      <c r="C301" s="236" t="s">
        <v>50</v>
      </c>
      <c r="D301" s="246">
        <v>24.72</v>
      </c>
      <c r="E301" s="227"/>
      <c r="F301" s="258">
        <v>0.7992376111817027</v>
      </c>
      <c r="G301" s="246">
        <v>9.97</v>
      </c>
    </row>
    <row r="302" spans="1:7" ht="12.75">
      <c r="A302" s="244" t="s">
        <v>51</v>
      </c>
      <c r="B302" s="245">
        <v>35400</v>
      </c>
      <c r="C302" s="236" t="s">
        <v>50</v>
      </c>
      <c r="D302" s="246">
        <v>19.38</v>
      </c>
      <c r="E302" s="227"/>
      <c r="F302" s="258">
        <v>0.8996188055908514</v>
      </c>
      <c r="G302" s="246">
        <v>4.63</v>
      </c>
    </row>
    <row r="303" spans="1:7" ht="12.75">
      <c r="A303" s="244" t="s">
        <v>51</v>
      </c>
      <c r="B303" s="245">
        <v>37400</v>
      </c>
      <c r="C303" s="236" t="s">
        <v>50</v>
      </c>
      <c r="D303" s="246">
        <v>16.95</v>
      </c>
      <c r="E303" s="227"/>
      <c r="F303" s="258">
        <v>0.9504447268106735</v>
      </c>
      <c r="G303" s="246">
        <v>2.2</v>
      </c>
    </row>
    <row r="304" spans="1:7" ht="12.75">
      <c r="A304" s="244" t="s">
        <v>51</v>
      </c>
      <c r="B304" s="245">
        <v>39350</v>
      </c>
      <c r="C304" s="236" t="s">
        <v>50</v>
      </c>
      <c r="D304" s="246">
        <v>14.75</v>
      </c>
      <c r="E304" s="227"/>
      <c r="F304" s="258">
        <v>1</v>
      </c>
      <c r="G304" s="246">
        <v>0</v>
      </c>
    </row>
    <row r="305" spans="1:7" ht="12.75">
      <c r="A305" s="244" t="s">
        <v>51</v>
      </c>
      <c r="B305" s="245">
        <v>41300</v>
      </c>
      <c r="C305" s="236" t="s">
        <v>50</v>
      </c>
      <c r="D305" s="246">
        <v>12.72</v>
      </c>
      <c r="E305" s="227"/>
      <c r="F305" s="258">
        <v>1.0495552731893265</v>
      </c>
      <c r="G305" s="246">
        <v>-2.03</v>
      </c>
    </row>
    <row r="306" spans="1:7" ht="12.75">
      <c r="A306" s="244" t="s">
        <v>51</v>
      </c>
      <c r="B306" s="245">
        <v>43300</v>
      </c>
      <c r="C306" s="236" t="s">
        <v>50</v>
      </c>
      <c r="D306" s="246">
        <v>10.82</v>
      </c>
      <c r="E306" s="227"/>
      <c r="F306" s="258">
        <v>1.1003811944091486</v>
      </c>
      <c r="G306" s="246">
        <v>-3.93</v>
      </c>
    </row>
    <row r="307" spans="1:7" ht="12.75">
      <c r="A307" s="244" t="s">
        <v>51</v>
      </c>
      <c r="B307" s="245">
        <v>47200</v>
      </c>
      <c r="C307" s="236" t="s">
        <v>50</v>
      </c>
      <c r="D307" s="246">
        <v>7.63</v>
      </c>
      <c r="E307" s="227"/>
      <c r="F307" s="258">
        <v>1.1994917407878019</v>
      </c>
      <c r="G307" s="246">
        <v>-7.12</v>
      </c>
    </row>
    <row r="308" spans="1:7" ht="13.5" thickBot="1">
      <c r="A308" s="244" t="s">
        <v>52</v>
      </c>
      <c r="B308" s="245">
        <v>51150</v>
      </c>
      <c r="C308" s="236" t="s">
        <v>50</v>
      </c>
      <c r="D308" s="246">
        <v>5.1</v>
      </c>
      <c r="E308" s="227"/>
      <c r="F308" s="259">
        <v>1.2998729351969505</v>
      </c>
      <c r="G308" s="256">
        <v>-9.65</v>
      </c>
    </row>
    <row r="309" spans="1:7" ht="12.75">
      <c r="A309" s="239" t="s">
        <v>53</v>
      </c>
      <c r="B309" s="236">
        <v>39350</v>
      </c>
      <c r="C309" s="237"/>
      <c r="D309" s="247"/>
      <c r="E309" s="227"/>
      <c r="F309" s="234"/>
      <c r="G309" s="248">
        <v>25.58</v>
      </c>
    </row>
    <row r="310" spans="1:7" ht="12.75">
      <c r="A310" s="239" t="s">
        <v>54</v>
      </c>
      <c r="B310" s="249">
        <v>14.75</v>
      </c>
      <c r="C310" s="237"/>
      <c r="D310" s="247"/>
      <c r="E310" s="227"/>
      <c r="F310" s="234"/>
      <c r="G310" s="227"/>
    </row>
    <row r="311" spans="1:7" ht="12.75">
      <c r="A311" s="239" t="s">
        <v>55</v>
      </c>
      <c r="B311" s="249">
        <v>65</v>
      </c>
      <c r="C311" s="237"/>
      <c r="D311" s="247"/>
      <c r="E311" s="227"/>
      <c r="F311" s="234"/>
      <c r="G311" s="227"/>
    </row>
    <row r="312" spans="1:7" ht="13.5" thickBot="1">
      <c r="A312" s="250" t="s">
        <v>56</v>
      </c>
      <c r="B312" s="251">
        <v>10</v>
      </c>
      <c r="C312" s="252"/>
      <c r="D312" s="253"/>
      <c r="E312" s="227"/>
      <c r="F312" s="234"/>
      <c r="G312" s="234"/>
    </row>
    <row r="313" spans="1:7" ht="13.5" thickBot="1">
      <c r="A313" s="228"/>
      <c r="B313" s="254"/>
      <c r="C313" s="228"/>
      <c r="D313" s="229"/>
      <c r="E313" s="234"/>
      <c r="F313" s="234"/>
      <c r="G313" s="234"/>
    </row>
    <row r="314" spans="1:7" ht="12.75">
      <c r="A314" s="230" t="s">
        <v>45</v>
      </c>
      <c r="B314" s="231">
        <v>41605</v>
      </c>
      <c r="C314" s="232"/>
      <c r="D314" s="233"/>
      <c r="E314" s="234"/>
      <c r="F314" s="234"/>
      <c r="G314" s="234"/>
    </row>
    <row r="315" spans="1:7" ht="13.5" thickBot="1">
      <c r="A315" s="235" t="s">
        <v>0</v>
      </c>
      <c r="B315" s="236" t="s">
        <v>38</v>
      </c>
      <c r="C315" s="237"/>
      <c r="D315" s="238"/>
      <c r="E315" s="234"/>
      <c r="F315" s="234"/>
      <c r="G315" s="234"/>
    </row>
    <row r="316" spans="1:7" ht="13.5" thickBot="1">
      <c r="A316" s="239" t="s">
        <v>46</v>
      </c>
      <c r="B316" s="240">
        <v>41718</v>
      </c>
      <c r="C316" s="237"/>
      <c r="D316" s="241"/>
      <c r="E316" s="227"/>
      <c r="F316" s="242" t="s">
        <v>47</v>
      </c>
      <c r="G316" s="243" t="s">
        <v>48</v>
      </c>
    </row>
    <row r="317" spans="1:7" ht="12.75">
      <c r="A317" s="244" t="s">
        <v>49</v>
      </c>
      <c r="B317" s="245">
        <v>27700</v>
      </c>
      <c r="C317" s="236" t="s">
        <v>50</v>
      </c>
      <c r="D317" s="246">
        <v>26.92</v>
      </c>
      <c r="E317" s="227"/>
      <c r="F317" s="257">
        <v>0.7003792667509482</v>
      </c>
      <c r="G317" s="255">
        <v>10.67</v>
      </c>
    </row>
    <row r="318" spans="1:7" ht="12.75">
      <c r="A318" s="244" t="s">
        <v>51</v>
      </c>
      <c r="B318" s="245">
        <v>31650</v>
      </c>
      <c r="C318" s="236" t="s">
        <v>50</v>
      </c>
      <c r="D318" s="246">
        <v>22.91</v>
      </c>
      <c r="E318" s="227"/>
      <c r="F318" s="258">
        <v>0.8002528445006322</v>
      </c>
      <c r="G318" s="246">
        <v>6.66</v>
      </c>
    </row>
    <row r="319" spans="1:7" ht="12.75">
      <c r="A319" s="244" t="s">
        <v>51</v>
      </c>
      <c r="B319" s="245">
        <v>35600</v>
      </c>
      <c r="C319" s="236" t="s">
        <v>50</v>
      </c>
      <c r="D319" s="246">
        <v>19.35</v>
      </c>
      <c r="E319" s="227"/>
      <c r="F319" s="258">
        <v>0.900126422250316</v>
      </c>
      <c r="G319" s="246">
        <v>3.1</v>
      </c>
    </row>
    <row r="320" spans="1:7" ht="12.75">
      <c r="A320" s="244" t="s">
        <v>51</v>
      </c>
      <c r="B320" s="245">
        <v>37600</v>
      </c>
      <c r="C320" s="236" t="s">
        <v>50</v>
      </c>
      <c r="D320" s="246">
        <v>17.72</v>
      </c>
      <c r="E320" s="227"/>
      <c r="F320" s="258">
        <v>0.9506953223767383</v>
      </c>
      <c r="G320" s="246">
        <v>1.47</v>
      </c>
    </row>
    <row r="321" spans="1:7" ht="12.75">
      <c r="A321" s="244" t="s">
        <v>51</v>
      </c>
      <c r="B321" s="245">
        <v>39550</v>
      </c>
      <c r="C321" s="236" t="s">
        <v>50</v>
      </c>
      <c r="D321" s="246">
        <v>16.25</v>
      </c>
      <c r="E321" s="227"/>
      <c r="F321" s="258">
        <v>1</v>
      </c>
      <c r="G321" s="246">
        <v>0</v>
      </c>
    </row>
    <row r="322" spans="1:7" ht="12.75">
      <c r="A322" s="244" t="s">
        <v>51</v>
      </c>
      <c r="B322" s="245">
        <v>41550</v>
      </c>
      <c r="C322" s="236" t="s">
        <v>50</v>
      </c>
      <c r="D322" s="246">
        <v>14.85</v>
      </c>
      <c r="E322" s="227"/>
      <c r="F322" s="258">
        <v>1.0505689001264222</v>
      </c>
      <c r="G322" s="246">
        <v>-1.4</v>
      </c>
    </row>
    <row r="323" spans="1:7" ht="12.75">
      <c r="A323" s="244" t="s">
        <v>51</v>
      </c>
      <c r="B323" s="245">
        <v>43550</v>
      </c>
      <c r="C323" s="236" t="s">
        <v>50</v>
      </c>
      <c r="D323" s="246">
        <v>13.57</v>
      </c>
      <c r="E323" s="227"/>
      <c r="F323" s="258">
        <v>1.1011378002528445</v>
      </c>
      <c r="G323" s="246">
        <v>-2.68</v>
      </c>
    </row>
    <row r="324" spans="1:7" ht="12.75">
      <c r="A324" s="244" t="s">
        <v>51</v>
      </c>
      <c r="B324" s="245">
        <v>47500</v>
      </c>
      <c r="C324" s="236" t="s">
        <v>50</v>
      </c>
      <c r="D324" s="246">
        <v>11.39</v>
      </c>
      <c r="E324" s="227"/>
      <c r="F324" s="258">
        <v>1.2010113780025284</v>
      </c>
      <c r="G324" s="246">
        <v>-4.86</v>
      </c>
    </row>
    <row r="325" spans="1:7" ht="13.5" thickBot="1">
      <c r="A325" s="244" t="s">
        <v>52</v>
      </c>
      <c r="B325" s="245">
        <v>51450</v>
      </c>
      <c r="C325" s="236" t="s">
        <v>50</v>
      </c>
      <c r="D325" s="246">
        <v>9.65</v>
      </c>
      <c r="E325" s="227"/>
      <c r="F325" s="259">
        <v>1.3008849557522124</v>
      </c>
      <c r="G325" s="256">
        <v>-6.6</v>
      </c>
    </row>
    <row r="326" spans="1:7" ht="12.75">
      <c r="A326" s="239" t="s">
        <v>53</v>
      </c>
      <c r="B326" s="236">
        <v>39550</v>
      </c>
      <c r="C326" s="237"/>
      <c r="D326" s="247"/>
      <c r="E326" s="227"/>
      <c r="F326" s="234"/>
      <c r="G326" s="248">
        <v>17.27</v>
      </c>
    </row>
    <row r="327" spans="1:7" ht="12.75">
      <c r="A327" s="239" t="s">
        <v>54</v>
      </c>
      <c r="B327" s="249">
        <v>16.25</v>
      </c>
      <c r="C327" s="237"/>
      <c r="D327" s="247"/>
      <c r="E327" s="227"/>
      <c r="F327" s="234"/>
      <c r="G327" s="234"/>
    </row>
    <row r="328" spans="1:7" ht="12.75">
      <c r="A328" s="239" t="s">
        <v>55</v>
      </c>
      <c r="B328" s="249">
        <v>65</v>
      </c>
      <c r="C328" s="237"/>
      <c r="D328" s="247"/>
      <c r="E328" s="227"/>
      <c r="F328" s="234"/>
      <c r="G328" s="234"/>
    </row>
    <row r="329" spans="1:7" ht="13.5" thickBot="1">
      <c r="A329" s="250" t="s">
        <v>56</v>
      </c>
      <c r="B329" s="251">
        <v>10</v>
      </c>
      <c r="C329" s="252"/>
      <c r="D329" s="253"/>
      <c r="E329" s="227"/>
      <c r="F329" s="234"/>
      <c r="G329" s="234"/>
    </row>
    <row r="330" ht="13.5" thickBot="1"/>
    <row r="331" spans="1:7" ht="12.75">
      <c r="A331" s="262" t="s">
        <v>45</v>
      </c>
      <c r="B331" s="263">
        <v>41605</v>
      </c>
      <c r="C331" s="264"/>
      <c r="D331" s="265"/>
      <c r="E331" s="266"/>
      <c r="F331" s="266"/>
      <c r="G331" s="266"/>
    </row>
    <row r="332" spans="1:7" ht="13.5" thickBot="1">
      <c r="A332" s="267" t="s">
        <v>0</v>
      </c>
      <c r="B332" s="268" t="s">
        <v>37</v>
      </c>
      <c r="C332" s="269"/>
      <c r="D332" s="270"/>
      <c r="E332" s="266"/>
      <c r="F332" s="266"/>
      <c r="G332" s="266"/>
    </row>
    <row r="333" spans="1:7" ht="13.5" thickBot="1">
      <c r="A333" s="271" t="s">
        <v>46</v>
      </c>
      <c r="B333" s="272">
        <v>41627</v>
      </c>
      <c r="C333" s="269"/>
      <c r="D333" s="273"/>
      <c r="E333" s="266"/>
      <c r="F333" s="274" t="s">
        <v>47</v>
      </c>
      <c r="G333" s="275" t="s">
        <v>48</v>
      </c>
    </row>
    <row r="334" spans="1:7" ht="13.5" thickBot="1">
      <c r="A334" s="276" t="s">
        <v>49</v>
      </c>
      <c r="B334" s="277">
        <v>37800</v>
      </c>
      <c r="C334" s="268" t="s">
        <v>50</v>
      </c>
      <c r="D334" s="278">
        <v>24.95</v>
      </c>
      <c r="E334" s="279"/>
      <c r="F334" s="281">
        <v>0.7</v>
      </c>
      <c r="G334" s="291">
        <v>12.7</v>
      </c>
    </row>
    <row r="335" spans="1:7" ht="13.5" thickBot="1">
      <c r="A335" s="276" t="s">
        <v>51</v>
      </c>
      <c r="B335" s="277">
        <v>43200</v>
      </c>
      <c r="C335" s="268" t="s">
        <v>50</v>
      </c>
      <c r="D335" s="278">
        <v>20.28</v>
      </c>
      <c r="E335" s="280"/>
      <c r="F335" s="281">
        <v>0.8</v>
      </c>
      <c r="G335" s="291">
        <v>8.03</v>
      </c>
    </row>
    <row r="336" spans="1:7" ht="13.5" thickBot="1">
      <c r="A336" s="276" t="s">
        <v>51</v>
      </c>
      <c r="B336" s="277">
        <v>48600</v>
      </c>
      <c r="C336" s="268" t="s">
        <v>50</v>
      </c>
      <c r="D336" s="278">
        <v>16.01</v>
      </c>
      <c r="E336" s="280"/>
      <c r="F336" s="281">
        <v>0.9</v>
      </c>
      <c r="G336" s="291">
        <v>3.76</v>
      </c>
    </row>
    <row r="337" spans="1:7" ht="13.5" thickBot="1">
      <c r="A337" s="276" t="s">
        <v>51</v>
      </c>
      <c r="B337" s="277">
        <v>51300</v>
      </c>
      <c r="C337" s="268" t="s">
        <v>50</v>
      </c>
      <c r="D337" s="278">
        <v>14.06</v>
      </c>
      <c r="E337" s="280"/>
      <c r="F337" s="281">
        <v>0.95</v>
      </c>
      <c r="G337" s="291">
        <v>1.81</v>
      </c>
    </row>
    <row r="338" spans="1:7" ht="13.5" thickBot="1">
      <c r="A338" s="276" t="s">
        <v>51</v>
      </c>
      <c r="B338" s="277">
        <v>54000</v>
      </c>
      <c r="C338" s="268" t="s">
        <v>50</v>
      </c>
      <c r="D338" s="278">
        <v>12.25</v>
      </c>
      <c r="E338" s="280"/>
      <c r="F338" s="281">
        <v>1</v>
      </c>
      <c r="G338" s="291">
        <v>0</v>
      </c>
    </row>
    <row r="339" spans="1:7" ht="13.5" thickBot="1">
      <c r="A339" s="276" t="s">
        <v>51</v>
      </c>
      <c r="B339" s="277">
        <v>56750</v>
      </c>
      <c r="C339" s="268" t="s">
        <v>50</v>
      </c>
      <c r="D339" s="278">
        <v>10.64</v>
      </c>
      <c r="E339" s="280"/>
      <c r="F339" s="281">
        <v>1.0509259259259258</v>
      </c>
      <c r="G339" s="291">
        <v>-1.61</v>
      </c>
    </row>
    <row r="340" spans="1:7" ht="13.5" thickBot="1">
      <c r="A340" s="276" t="s">
        <v>51</v>
      </c>
      <c r="B340" s="277">
        <v>59450</v>
      </c>
      <c r="C340" s="268" t="s">
        <v>50</v>
      </c>
      <c r="D340" s="278">
        <v>9.41</v>
      </c>
      <c r="E340" s="280"/>
      <c r="F340" s="281">
        <v>1.1009259259259259</v>
      </c>
      <c r="G340" s="291">
        <v>-2.84</v>
      </c>
    </row>
    <row r="341" spans="1:7" ht="13.5" thickBot="1">
      <c r="A341" s="276" t="s">
        <v>51</v>
      </c>
      <c r="B341" s="277">
        <v>64850</v>
      </c>
      <c r="C341" s="268" t="s">
        <v>50</v>
      </c>
      <c r="D341" s="278">
        <v>8.14</v>
      </c>
      <c r="E341" s="280"/>
      <c r="F341" s="281">
        <v>1.200925925925926</v>
      </c>
      <c r="G341" s="291">
        <v>-4.11</v>
      </c>
    </row>
    <row r="342" spans="1:7" ht="13.5" thickBot="1">
      <c r="A342" s="276" t="s">
        <v>52</v>
      </c>
      <c r="B342" s="277">
        <v>70250</v>
      </c>
      <c r="C342" s="268" t="s">
        <v>50</v>
      </c>
      <c r="D342" s="278">
        <v>7.55</v>
      </c>
      <c r="E342" s="282"/>
      <c r="F342" s="281">
        <v>1.3009259259259258</v>
      </c>
      <c r="G342" s="292">
        <v>-4.7</v>
      </c>
    </row>
    <row r="343" spans="1:7" ht="12.75">
      <c r="A343" s="271" t="s">
        <v>53</v>
      </c>
      <c r="B343" s="268">
        <v>54000</v>
      </c>
      <c r="C343" s="269"/>
      <c r="D343" s="283"/>
      <c r="E343" s="266"/>
      <c r="F343" s="266"/>
      <c r="G343" s="284">
        <v>17.4</v>
      </c>
    </row>
    <row r="344" spans="1:7" ht="12.75">
      <c r="A344" s="271" t="s">
        <v>54</v>
      </c>
      <c r="B344" s="285">
        <v>12.25</v>
      </c>
      <c r="C344" s="269"/>
      <c r="D344" s="283"/>
      <c r="E344" s="266"/>
      <c r="F344" s="266"/>
      <c r="G344" s="266"/>
    </row>
    <row r="345" spans="1:7" ht="12.75">
      <c r="A345" s="271" t="s">
        <v>55</v>
      </c>
      <c r="B345" s="285">
        <v>65</v>
      </c>
      <c r="C345" s="269"/>
      <c r="D345" s="283"/>
      <c r="E345" s="266"/>
      <c r="F345" s="266"/>
      <c r="G345" s="266"/>
    </row>
    <row r="346" spans="1:7" ht="13.5" thickBot="1">
      <c r="A346" s="286" t="s">
        <v>56</v>
      </c>
      <c r="B346" s="287">
        <v>10</v>
      </c>
      <c r="C346" s="288"/>
      <c r="D346" s="289"/>
      <c r="E346" s="266"/>
      <c r="F346" s="266"/>
      <c r="G346" s="266"/>
    </row>
    <row r="347" spans="1:7" ht="13.5" thickBot="1">
      <c r="A347" s="260"/>
      <c r="B347" s="290"/>
      <c r="C347" s="260"/>
      <c r="D347" s="261"/>
      <c r="E347" s="266"/>
      <c r="F347" s="266"/>
      <c r="G347" s="266"/>
    </row>
    <row r="348" spans="1:7" ht="12.75">
      <c r="A348" s="262" t="s">
        <v>45</v>
      </c>
      <c r="B348" s="263">
        <v>41605</v>
      </c>
      <c r="C348" s="264"/>
      <c r="D348" s="265"/>
      <c r="E348" s="266"/>
      <c r="F348" s="266"/>
      <c r="G348" s="266"/>
    </row>
    <row r="349" spans="1:7" ht="13.5" thickBot="1">
      <c r="A349" s="267" t="s">
        <v>0</v>
      </c>
      <c r="B349" s="268" t="s">
        <v>37</v>
      </c>
      <c r="C349" s="269"/>
      <c r="D349" s="270"/>
      <c r="E349" s="266"/>
      <c r="F349" s="266"/>
      <c r="G349" s="266"/>
    </row>
    <row r="350" spans="1:7" ht="13.5" thickBot="1">
      <c r="A350" s="271" t="s">
        <v>46</v>
      </c>
      <c r="B350" s="272">
        <v>41718</v>
      </c>
      <c r="C350" s="269"/>
      <c r="D350" s="273"/>
      <c r="E350" s="266"/>
      <c r="F350" s="274" t="s">
        <v>47</v>
      </c>
      <c r="G350" s="275" t="s">
        <v>48</v>
      </c>
    </row>
    <row r="351" spans="1:7" ht="13.5" thickBot="1">
      <c r="A351" s="276" t="s">
        <v>49</v>
      </c>
      <c r="B351" s="277">
        <v>38200</v>
      </c>
      <c r="C351" s="268" t="s">
        <v>50</v>
      </c>
      <c r="D351" s="278">
        <v>26.45</v>
      </c>
      <c r="E351" s="279"/>
      <c r="F351" s="281">
        <v>0.7002749770852429</v>
      </c>
      <c r="G351" s="291">
        <v>12.7</v>
      </c>
    </row>
    <row r="352" spans="1:7" ht="13.5" thickBot="1">
      <c r="A352" s="276" t="s">
        <v>51</v>
      </c>
      <c r="B352" s="277">
        <v>43650</v>
      </c>
      <c r="C352" s="268" t="s">
        <v>50</v>
      </c>
      <c r="D352" s="278">
        <v>21.78</v>
      </c>
      <c r="E352" s="280"/>
      <c r="F352" s="281">
        <v>0.8001833180568286</v>
      </c>
      <c r="G352" s="291">
        <v>8.03</v>
      </c>
    </row>
    <row r="353" spans="1:7" ht="13.5" thickBot="1">
      <c r="A353" s="276" t="s">
        <v>51</v>
      </c>
      <c r="B353" s="277">
        <v>49100</v>
      </c>
      <c r="C353" s="268" t="s">
        <v>50</v>
      </c>
      <c r="D353" s="278">
        <v>17.51</v>
      </c>
      <c r="E353" s="280"/>
      <c r="F353" s="281">
        <v>0.9000916590284143</v>
      </c>
      <c r="G353" s="291">
        <v>3.76</v>
      </c>
    </row>
    <row r="354" spans="1:7" ht="13.5" thickBot="1">
      <c r="A354" s="276" t="s">
        <v>51</v>
      </c>
      <c r="B354" s="277">
        <v>51850</v>
      </c>
      <c r="C354" s="268" t="s">
        <v>50</v>
      </c>
      <c r="D354" s="278">
        <v>15.56</v>
      </c>
      <c r="E354" s="280"/>
      <c r="F354" s="281">
        <v>0.9505041246562786</v>
      </c>
      <c r="G354" s="291">
        <v>1.81</v>
      </c>
    </row>
    <row r="355" spans="1:7" ht="13.5" thickBot="1">
      <c r="A355" s="276" t="s">
        <v>51</v>
      </c>
      <c r="B355" s="277">
        <v>54550</v>
      </c>
      <c r="C355" s="268" t="s">
        <v>50</v>
      </c>
      <c r="D355" s="278">
        <v>13.75</v>
      </c>
      <c r="E355" s="280"/>
      <c r="F355" s="281">
        <v>1</v>
      </c>
      <c r="G355" s="291">
        <v>0</v>
      </c>
    </row>
    <row r="356" spans="1:7" ht="13.5" thickBot="1">
      <c r="A356" s="276" t="s">
        <v>51</v>
      </c>
      <c r="B356" s="277">
        <v>57300</v>
      </c>
      <c r="C356" s="268" t="s">
        <v>50</v>
      </c>
      <c r="D356" s="278">
        <v>12.14</v>
      </c>
      <c r="E356" s="280"/>
      <c r="F356" s="281">
        <v>1.0504124656278644</v>
      </c>
      <c r="G356" s="291">
        <v>-1.61</v>
      </c>
    </row>
    <row r="357" spans="1:7" ht="13.5" thickBot="1">
      <c r="A357" s="276" t="s">
        <v>51</v>
      </c>
      <c r="B357" s="277">
        <v>60000</v>
      </c>
      <c r="C357" s="268" t="s">
        <v>50</v>
      </c>
      <c r="D357" s="278">
        <v>10.91</v>
      </c>
      <c r="E357" s="280"/>
      <c r="F357" s="281">
        <v>1.0999083409715857</v>
      </c>
      <c r="G357" s="291">
        <v>-2.84</v>
      </c>
    </row>
    <row r="358" spans="1:7" ht="13.5" thickBot="1">
      <c r="A358" s="276" t="s">
        <v>51</v>
      </c>
      <c r="B358" s="277">
        <v>65500</v>
      </c>
      <c r="C358" s="268" t="s">
        <v>50</v>
      </c>
      <c r="D358" s="278">
        <v>9.64</v>
      </c>
      <c r="E358" s="280"/>
      <c r="F358" s="281">
        <v>1.2007332722273143</v>
      </c>
      <c r="G358" s="291">
        <v>-4.11</v>
      </c>
    </row>
    <row r="359" spans="1:7" ht="13.5" thickBot="1">
      <c r="A359" s="276" t="s">
        <v>52</v>
      </c>
      <c r="B359" s="277">
        <v>70950</v>
      </c>
      <c r="C359" s="268" t="s">
        <v>50</v>
      </c>
      <c r="D359" s="278">
        <v>9.05</v>
      </c>
      <c r="E359" s="282"/>
      <c r="F359" s="281">
        <v>1.3006416131989</v>
      </c>
      <c r="G359" s="292">
        <v>-4.7</v>
      </c>
    </row>
    <row r="360" spans="1:7" ht="12.75">
      <c r="A360" s="271" t="s">
        <v>53</v>
      </c>
      <c r="B360" s="268">
        <v>54550</v>
      </c>
      <c r="C360" s="269"/>
      <c r="D360" s="283"/>
      <c r="E360" s="266"/>
      <c r="F360" s="266"/>
      <c r="G360" s="284">
        <v>17.4</v>
      </c>
    </row>
    <row r="361" spans="1:7" ht="12.75">
      <c r="A361" s="271" t="s">
        <v>54</v>
      </c>
      <c r="B361" s="285">
        <v>13.75</v>
      </c>
      <c r="C361" s="269"/>
      <c r="D361" s="283"/>
      <c r="E361" s="266"/>
      <c r="F361" s="266"/>
      <c r="G361" s="266"/>
    </row>
    <row r="362" spans="1:7" ht="12.75">
      <c r="A362" s="271" t="s">
        <v>55</v>
      </c>
      <c r="B362" s="285">
        <v>65</v>
      </c>
      <c r="C362" s="269"/>
      <c r="D362" s="283"/>
      <c r="E362" s="266"/>
      <c r="F362" s="266"/>
      <c r="G362" s="266"/>
    </row>
    <row r="363" spans="1:7" ht="13.5" thickBot="1">
      <c r="A363" s="286" t="s">
        <v>56</v>
      </c>
      <c r="B363" s="287">
        <v>10</v>
      </c>
      <c r="C363" s="288"/>
      <c r="D363" s="289"/>
      <c r="E363" s="266"/>
      <c r="F363" s="266"/>
      <c r="G363" s="266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296" t="s">
        <v>45</v>
      </c>
      <c r="B365" s="297">
        <v>41605</v>
      </c>
      <c r="C365" s="298"/>
      <c r="D365" s="299"/>
      <c r="E365" s="300"/>
      <c r="F365" s="300"/>
      <c r="G365" s="300"/>
    </row>
    <row r="366" spans="1:7" ht="13.5" thickBot="1">
      <c r="A366" s="301" t="s">
        <v>0</v>
      </c>
      <c r="B366" s="302" t="s">
        <v>39</v>
      </c>
      <c r="C366" s="303"/>
      <c r="D366" s="304"/>
      <c r="E366" s="300"/>
      <c r="F366" s="300"/>
      <c r="G366" s="300"/>
    </row>
    <row r="367" spans="1:7" ht="13.5" thickBot="1">
      <c r="A367" s="305" t="s">
        <v>46</v>
      </c>
      <c r="B367" s="306">
        <v>41627</v>
      </c>
      <c r="C367" s="303"/>
      <c r="D367" s="307"/>
      <c r="E367" s="293"/>
      <c r="F367" s="308" t="s">
        <v>47</v>
      </c>
      <c r="G367" s="309" t="s">
        <v>48</v>
      </c>
    </row>
    <row r="368" spans="1:7" ht="12.75">
      <c r="A368" s="310" t="s">
        <v>49</v>
      </c>
      <c r="B368" s="311">
        <v>30850</v>
      </c>
      <c r="C368" s="302" t="s">
        <v>50</v>
      </c>
      <c r="D368" s="312">
        <v>45.92</v>
      </c>
      <c r="E368" s="293"/>
      <c r="F368" s="323">
        <v>0.7003405221339387</v>
      </c>
      <c r="G368" s="321">
        <v>15.92</v>
      </c>
    </row>
    <row r="369" spans="1:7" ht="12.75">
      <c r="A369" s="310" t="s">
        <v>51</v>
      </c>
      <c r="B369" s="311">
        <v>35250</v>
      </c>
      <c r="C369" s="302" t="s">
        <v>50</v>
      </c>
      <c r="D369" s="312">
        <v>39.92</v>
      </c>
      <c r="E369" s="293"/>
      <c r="F369" s="324">
        <v>0.8002270147559591</v>
      </c>
      <c r="G369" s="312">
        <v>9.92</v>
      </c>
    </row>
    <row r="370" spans="1:7" ht="12.75">
      <c r="A370" s="310" t="s">
        <v>51</v>
      </c>
      <c r="B370" s="311">
        <v>39650</v>
      </c>
      <c r="C370" s="302" t="s">
        <v>50</v>
      </c>
      <c r="D370" s="312">
        <v>34.61</v>
      </c>
      <c r="E370" s="293"/>
      <c r="F370" s="324">
        <v>0.9001135073779796</v>
      </c>
      <c r="G370" s="312">
        <v>4.61</v>
      </c>
    </row>
    <row r="371" spans="1:7" ht="12.75">
      <c r="A371" s="310" t="s">
        <v>51</v>
      </c>
      <c r="B371" s="311">
        <v>41850</v>
      </c>
      <c r="C371" s="302" t="s">
        <v>50</v>
      </c>
      <c r="D371" s="312">
        <v>32.22</v>
      </c>
      <c r="E371" s="293"/>
      <c r="F371" s="324">
        <v>0.9500567536889898</v>
      </c>
      <c r="G371" s="312">
        <v>2.22</v>
      </c>
    </row>
    <row r="372" spans="1:7" ht="12.75">
      <c r="A372" s="310" t="s">
        <v>51</v>
      </c>
      <c r="B372" s="311">
        <v>44050</v>
      </c>
      <c r="C372" s="302" t="s">
        <v>50</v>
      </c>
      <c r="D372" s="312">
        <v>30</v>
      </c>
      <c r="E372" s="293"/>
      <c r="F372" s="324">
        <v>1</v>
      </c>
      <c r="G372" s="312">
        <v>0</v>
      </c>
    </row>
    <row r="373" spans="1:7" ht="12.75">
      <c r="A373" s="310" t="s">
        <v>51</v>
      </c>
      <c r="B373" s="311">
        <v>46300</v>
      </c>
      <c r="C373" s="302" t="s">
        <v>50</v>
      </c>
      <c r="D373" s="312">
        <v>27.91</v>
      </c>
      <c r="E373" s="293"/>
      <c r="F373" s="324">
        <v>1.0510783200908058</v>
      </c>
      <c r="G373" s="312">
        <v>-2.09</v>
      </c>
    </row>
    <row r="374" spans="1:7" ht="12.75">
      <c r="A374" s="310" t="s">
        <v>51</v>
      </c>
      <c r="B374" s="311">
        <v>48500</v>
      </c>
      <c r="C374" s="302" t="s">
        <v>50</v>
      </c>
      <c r="D374" s="312">
        <v>26.05</v>
      </c>
      <c r="E374" s="293"/>
      <c r="F374" s="324">
        <v>1.1010215664018161</v>
      </c>
      <c r="G374" s="312">
        <v>-3.95</v>
      </c>
    </row>
    <row r="375" spans="1:7" ht="12.75">
      <c r="A375" s="310" t="s">
        <v>51</v>
      </c>
      <c r="B375" s="311">
        <v>52900</v>
      </c>
      <c r="C375" s="302" t="s">
        <v>50</v>
      </c>
      <c r="D375" s="312">
        <v>22.84</v>
      </c>
      <c r="E375" s="293"/>
      <c r="F375" s="324">
        <v>1.2009080590238366</v>
      </c>
      <c r="G375" s="312">
        <v>-7.16</v>
      </c>
    </row>
    <row r="376" spans="1:7" ht="13.5" thickBot="1">
      <c r="A376" s="310" t="s">
        <v>52</v>
      </c>
      <c r="B376" s="311">
        <v>57300</v>
      </c>
      <c r="C376" s="302" t="s">
        <v>50</v>
      </c>
      <c r="D376" s="312">
        <v>20.33</v>
      </c>
      <c r="E376" s="293"/>
      <c r="F376" s="325">
        <v>1.300794551645857</v>
      </c>
      <c r="G376" s="322">
        <v>-9.67</v>
      </c>
    </row>
    <row r="377" spans="1:7" ht="12.75">
      <c r="A377" s="305" t="s">
        <v>53</v>
      </c>
      <c r="B377" s="302">
        <v>44050</v>
      </c>
      <c r="C377" s="303"/>
      <c r="D377" s="313"/>
      <c r="E377" s="293"/>
      <c r="F377" s="300"/>
      <c r="G377" s="314">
        <v>25.59</v>
      </c>
    </row>
    <row r="378" spans="1:7" ht="12.75">
      <c r="A378" s="305" t="s">
        <v>54</v>
      </c>
      <c r="B378" s="315">
        <v>30</v>
      </c>
      <c r="C378" s="303"/>
      <c r="D378" s="313"/>
      <c r="E378" s="293"/>
      <c r="F378" s="300"/>
      <c r="G378" s="300"/>
    </row>
    <row r="379" spans="1:7" ht="12.75">
      <c r="A379" s="305" t="s">
        <v>55</v>
      </c>
      <c r="B379" s="315">
        <v>65</v>
      </c>
      <c r="C379" s="303"/>
      <c r="D379" s="313"/>
      <c r="E379" s="293"/>
      <c r="F379" s="300"/>
      <c r="G379" s="300"/>
    </row>
    <row r="380" spans="1:7" ht="13.5" thickBot="1">
      <c r="A380" s="316" t="s">
        <v>56</v>
      </c>
      <c r="B380" s="317">
        <v>10</v>
      </c>
      <c r="C380" s="318"/>
      <c r="D380" s="319"/>
      <c r="E380" s="293"/>
      <c r="F380" s="300"/>
      <c r="G380" s="300"/>
    </row>
    <row r="381" spans="1:7" ht="13.5" thickBot="1">
      <c r="A381" s="294"/>
      <c r="B381" s="320"/>
      <c r="C381" s="294"/>
      <c r="D381" s="295"/>
      <c r="E381" s="300"/>
      <c r="F381" s="300"/>
      <c r="G381" s="300"/>
    </row>
    <row r="382" spans="1:7" ht="12.75">
      <c r="A382" s="296" t="s">
        <v>45</v>
      </c>
      <c r="B382" s="297">
        <v>41605</v>
      </c>
      <c r="C382" s="298"/>
      <c r="D382" s="299"/>
      <c r="E382" s="300"/>
      <c r="F382" s="300"/>
      <c r="G382" s="300"/>
    </row>
    <row r="383" spans="1:7" ht="13.5" thickBot="1">
      <c r="A383" s="301" t="s">
        <v>0</v>
      </c>
      <c r="B383" s="302" t="s">
        <v>39</v>
      </c>
      <c r="C383" s="303"/>
      <c r="D383" s="304"/>
      <c r="E383" s="300"/>
      <c r="F383" s="300"/>
      <c r="G383" s="300"/>
    </row>
    <row r="384" spans="1:7" ht="13.5" thickBot="1">
      <c r="A384" s="305" t="s">
        <v>46</v>
      </c>
      <c r="B384" s="306">
        <v>41718</v>
      </c>
      <c r="C384" s="303"/>
      <c r="D384" s="307"/>
      <c r="E384" s="293"/>
      <c r="F384" s="308" t="s">
        <v>47</v>
      </c>
      <c r="G384" s="309" t="s">
        <v>48</v>
      </c>
    </row>
    <row r="385" spans="1:7" ht="12.75">
      <c r="A385" s="310" t="s">
        <v>49</v>
      </c>
      <c r="B385" s="311">
        <v>31050</v>
      </c>
      <c r="C385" s="302" t="s">
        <v>50</v>
      </c>
      <c r="D385" s="312">
        <v>40.68</v>
      </c>
      <c r="E385" s="293"/>
      <c r="F385" s="323">
        <v>0.7001127395715896</v>
      </c>
      <c r="G385" s="321">
        <v>10.68</v>
      </c>
    </row>
    <row r="386" spans="1:7" ht="12.75">
      <c r="A386" s="310" t="s">
        <v>51</v>
      </c>
      <c r="B386" s="311">
        <v>35450</v>
      </c>
      <c r="C386" s="302" t="s">
        <v>50</v>
      </c>
      <c r="D386" s="312">
        <v>36.69</v>
      </c>
      <c r="E386" s="293"/>
      <c r="F386" s="324">
        <v>0.7993235625704622</v>
      </c>
      <c r="G386" s="312">
        <v>6.69</v>
      </c>
    </row>
    <row r="387" spans="1:7" ht="12.75">
      <c r="A387" s="310" t="s">
        <v>51</v>
      </c>
      <c r="B387" s="311">
        <v>39900</v>
      </c>
      <c r="C387" s="302" t="s">
        <v>50</v>
      </c>
      <c r="D387" s="312">
        <v>33.12</v>
      </c>
      <c r="E387" s="293"/>
      <c r="F387" s="324">
        <v>0.8996617812852311</v>
      </c>
      <c r="G387" s="312">
        <v>3.12</v>
      </c>
    </row>
    <row r="388" spans="1:7" ht="12.75">
      <c r="A388" s="310" t="s">
        <v>51</v>
      </c>
      <c r="B388" s="311">
        <v>42100</v>
      </c>
      <c r="C388" s="302" t="s">
        <v>50</v>
      </c>
      <c r="D388" s="312">
        <v>31.52</v>
      </c>
      <c r="E388" s="293"/>
      <c r="F388" s="324">
        <v>0.9492671927846674</v>
      </c>
      <c r="G388" s="312">
        <v>1.52</v>
      </c>
    </row>
    <row r="389" spans="1:7" ht="12.75">
      <c r="A389" s="310" t="s">
        <v>51</v>
      </c>
      <c r="B389" s="311">
        <v>44350</v>
      </c>
      <c r="C389" s="302" t="s">
        <v>50</v>
      </c>
      <c r="D389" s="312">
        <v>30</v>
      </c>
      <c r="E389" s="293"/>
      <c r="F389" s="324">
        <v>1</v>
      </c>
      <c r="G389" s="312">
        <v>0</v>
      </c>
    </row>
    <row r="390" spans="1:7" ht="12.75">
      <c r="A390" s="310" t="s">
        <v>51</v>
      </c>
      <c r="B390" s="311">
        <v>46550</v>
      </c>
      <c r="C390" s="302" t="s">
        <v>50</v>
      </c>
      <c r="D390" s="312">
        <v>28.63</v>
      </c>
      <c r="E390" s="293"/>
      <c r="F390" s="324">
        <v>1.0496054114994362</v>
      </c>
      <c r="G390" s="312">
        <v>-1.37</v>
      </c>
    </row>
    <row r="391" spans="1:7" ht="12.75">
      <c r="A391" s="310" t="s">
        <v>51</v>
      </c>
      <c r="B391" s="311">
        <v>48750</v>
      </c>
      <c r="C391" s="302" t="s">
        <v>50</v>
      </c>
      <c r="D391" s="312">
        <v>27.37</v>
      </c>
      <c r="E391" s="293"/>
      <c r="F391" s="324">
        <v>1.0992108229988726</v>
      </c>
      <c r="G391" s="312">
        <v>-2.63</v>
      </c>
    </row>
    <row r="392" spans="1:7" ht="12.75">
      <c r="A392" s="310" t="s">
        <v>51</v>
      </c>
      <c r="B392" s="311">
        <v>53200</v>
      </c>
      <c r="C392" s="302" t="s">
        <v>50</v>
      </c>
      <c r="D392" s="312">
        <v>25.16</v>
      </c>
      <c r="E392" s="293"/>
      <c r="F392" s="324">
        <v>1.1995490417136414</v>
      </c>
      <c r="G392" s="312">
        <v>-4.84</v>
      </c>
    </row>
    <row r="393" spans="1:7" ht="13.5" thickBot="1">
      <c r="A393" s="310" t="s">
        <v>52</v>
      </c>
      <c r="B393" s="311">
        <v>57650</v>
      </c>
      <c r="C393" s="302" t="s">
        <v>50</v>
      </c>
      <c r="D393" s="312">
        <v>23.42</v>
      </c>
      <c r="E393" s="293"/>
      <c r="F393" s="325">
        <v>1.2998872604284104</v>
      </c>
      <c r="G393" s="322">
        <v>-6.58</v>
      </c>
    </row>
    <row r="394" spans="1:7" ht="12.75">
      <c r="A394" s="305" t="s">
        <v>53</v>
      </c>
      <c r="B394" s="302">
        <v>44350</v>
      </c>
      <c r="C394" s="303"/>
      <c r="D394" s="313"/>
      <c r="E394" s="293"/>
      <c r="F394" s="300"/>
      <c r="G394" s="314">
        <v>17.259999999999998</v>
      </c>
    </row>
    <row r="395" spans="1:7" ht="12.75">
      <c r="A395" s="305" t="s">
        <v>54</v>
      </c>
      <c r="B395" s="315">
        <v>30</v>
      </c>
      <c r="C395" s="303"/>
      <c r="D395" s="313"/>
      <c r="E395" s="293"/>
      <c r="F395" s="300"/>
      <c r="G395" s="300"/>
    </row>
    <row r="396" spans="1:7" ht="12.75">
      <c r="A396" s="305" t="s">
        <v>55</v>
      </c>
      <c r="B396" s="315">
        <v>65</v>
      </c>
      <c r="C396" s="303"/>
      <c r="D396" s="313"/>
      <c r="E396" s="293"/>
      <c r="F396" s="300"/>
      <c r="G396" s="300"/>
    </row>
    <row r="397" spans="1:7" ht="13.5" thickBot="1">
      <c r="A397" s="316" t="s">
        <v>56</v>
      </c>
      <c r="B397" s="317">
        <v>10</v>
      </c>
      <c r="C397" s="318"/>
      <c r="D397" s="319"/>
      <c r="E397" s="293"/>
      <c r="F397" s="300"/>
      <c r="G397" s="300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59">
        <v>41445</v>
      </c>
      <c r="B1" s="160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157">
        <v>41536</v>
      </c>
      <c r="B2" s="158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157">
        <v>41627</v>
      </c>
      <c r="B3" s="158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157">
        <v>41718</v>
      </c>
      <c r="B4" s="158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157">
        <v>41809</v>
      </c>
      <c r="B5" s="158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157">
        <v>41900</v>
      </c>
      <c r="B6" s="158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157">
        <v>41991</v>
      </c>
      <c r="B7" s="158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157">
        <v>42173</v>
      </c>
      <c r="B8" s="158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157">
        <v>42719</v>
      </c>
      <c r="B9" s="158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2013-11-27T10:39:56Z</dcterms:modified>
  <cp:category/>
  <cp:version/>
  <cp:contentType/>
  <cp:contentStatus/>
</cp:coreProperties>
</file>