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66" yWindow="615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<sst xmlns="http://schemas.openxmlformats.org/spreadsheetml/2006/main" count="574" uniqueCount="58">
  <si>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</si>
  <si>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</si>
  <si>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</si>
  <si>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</si>
  <si>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</si>
  <si>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</si>
  <si>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</si>
  <si>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</si>
  <si>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</si>
  <si>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</si>
  <si>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</si>
  <si>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</si>
  <si>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</si>
  <si>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</si>
  <si>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</si>
  <si>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</si>
  <si>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</si>
  <si>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</si>
  <si>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</si>
  <si>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</si>
  <si>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</si>
  <si>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</si>
  <si>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</si>
  <si>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</si>
  <si>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</si>
  <si>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</si>
  <si>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</si>
  <si>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</si>
  <si>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</si>
  <si>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</si>
  <si>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</si>
  <si>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</si>
  <si>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</si>
  <si>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</si>
  <si>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</si>
  <si>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</si>
  <si>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</si>
  <si>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</si>
  <si>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</si>
  <si>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</si>
  <si>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</si>
  <si>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</si>
  <si>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</si>
  <si>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</si>
  <si>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</si>
  <si>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</si>
  <si>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</si>
  <si>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</si>
  <si>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</si>
  <si>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</si>
  <si>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</si>
  <si>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</si>
  <si>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</si>
  <si>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28-August-2014</t>
  </si>
  <si>
    <t>PLEASE NOTE THE FOLLOWING VOLATILITY SKEW CHANGES WITH EFFECT FROM THURSDAY</t>
  </si>
  <si>
    <t>04 SEPTEMBER 2014 FOR SETTLEMENT ON FRIDAY 05 SEPTEMBER 2014</t>
  </si>
  <si>
    <t>SAFEX MTM 03-SEPTEMBER-2014</t>
  </si>
  <si>
    <t>04-SEPTEMBER-2014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</si>
</sst>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2.3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903" applyNumberFormat="1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19-Mar-2015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1160186"/>
        <c:axId val="57788491"/>
      </c:lineChart>
      <c:catAx>
        <c:axId val="51160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788491"/>
        <c:crosses val="autoZero"/>
        <c:auto val="1"/>
        <c:lblOffset val="100"/>
        <c:tickLblSkip val="1"/>
        <c:noMultiLvlLbl val="0"/>
      </c:catAx>
      <c:valAx>
        <c:axId val="5778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60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1" sqref="A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4"/>
    </row>
    <row r="10" spans="1:7" ht="15">
      <c r="A10" s="3" t="s">
        <v>3</v>
      </c>
      <c r="C10" s="405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57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79" t="s">
        <v>41</v>
      </c>
      <c r="B25" s="380">
        <v>41886</v>
      </c>
      <c r="C25" s="381"/>
      <c r="D25" s="382"/>
      <c r="J25" s="19" t="s">
        <v>56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3" t="s">
        <v>0</v>
      </c>
      <c r="B26" s="384" t="s">
        <v>40</v>
      </c>
      <c r="C26" s="385"/>
      <c r="D26" s="386"/>
      <c r="J26" s="410" t="s">
        <v>0</v>
      </c>
      <c r="K26" s="411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04-SEPTEMBER-2014</v>
      </c>
      <c r="AB26" s="53"/>
      <c r="AC26" s="56"/>
      <c r="AE26" s="23" t="s">
        <v>17</v>
      </c>
      <c r="AF26" s="30" t="str">
        <f>A20</f>
        <v>04-SEPTEMBER-2014</v>
      </c>
      <c r="AG26" s="24"/>
      <c r="AI26" s="42"/>
      <c r="AJ26" s="27"/>
    </row>
    <row r="27" spans="1:36" ht="13.5" thickBot="1">
      <c r="A27" s="387" t="s">
        <v>42</v>
      </c>
      <c r="B27" s="388">
        <v>41900</v>
      </c>
      <c r="C27" s="385"/>
      <c r="D27" s="389"/>
      <c r="E27"/>
      <c r="F27" s="390" t="s">
        <v>43</v>
      </c>
      <c r="G27" s="391" t="s">
        <v>44</v>
      </c>
      <c r="J27" s="406" t="s">
        <v>40</v>
      </c>
      <c r="K27" s="407"/>
      <c r="L27" s="84"/>
      <c r="M27" s="84"/>
      <c r="N27" s="84"/>
      <c r="O27" s="84"/>
      <c r="P27" s="85"/>
      <c r="Q27" s="86"/>
      <c r="R27"/>
      <c r="S27" s="146" t="s">
        <v>53</v>
      </c>
      <c r="T27" s="146" t="str">
        <f>A20</f>
        <v>04-SEPTEMBER-2014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2" t="s">
        <v>45</v>
      </c>
      <c r="B28" s="393">
        <v>32350</v>
      </c>
      <c r="C28" s="384" t="s">
        <v>46</v>
      </c>
      <c r="D28" s="394">
        <v>27.96</v>
      </c>
      <c r="E28"/>
      <c r="F28" s="177">
        <v>0.7002164502164502</v>
      </c>
      <c r="G28" s="395">
        <v>13.46</v>
      </c>
      <c r="J28" s="60">
        <v>41900</v>
      </c>
      <c r="K28" s="180"/>
      <c r="L28" s="62">
        <v>46387</v>
      </c>
      <c r="M28" s="62">
        <v>46479</v>
      </c>
      <c r="N28" s="62">
        <v>46487</v>
      </c>
      <c r="O28" s="62">
        <v>46483</v>
      </c>
      <c r="P28" s="82">
        <v>14.25</v>
      </c>
      <c r="Q28" s="63">
        <v>14.5</v>
      </c>
      <c r="R28" s="31"/>
      <c r="S28" s="145">
        <v>0.15310859914292416</v>
      </c>
      <c r="T28" s="145">
        <v>0.12499590327303287</v>
      </c>
      <c r="U28" s="25"/>
      <c r="V28" s="80">
        <v>0.8801507708195081</v>
      </c>
      <c r="W28" s="40">
        <v>1.0706297666014613</v>
      </c>
      <c r="Y28" s="94">
        <v>-2.3319237315074424</v>
      </c>
      <c r="Z28" s="92">
        <v>0.8950985181920718</v>
      </c>
      <c r="AA28" s="92">
        <v>1.3247732892058852</v>
      </c>
      <c r="AB28" s="74" t="s">
        <v>28</v>
      </c>
      <c r="AC28" s="58">
        <v>-0.08213077323982707</v>
      </c>
      <c r="AE28" s="37">
        <v>0.8</v>
      </c>
      <c r="AF28" s="28">
        <v>-0.9838963294254233</v>
      </c>
      <c r="AG28" s="29">
        <v>0.8301693383733642</v>
      </c>
      <c r="AI28" s="78">
        <v>79</v>
      </c>
      <c r="AJ28" s="59">
        <v>18</v>
      </c>
      <c r="IU28" s="32">
        <f aca="true" t="shared" si="0" ref="IU28:IU36">D62-$D$66</f>
        <v>9.59</v>
      </c>
      <c r="IV28" s="6" t="b">
        <f>IU28=G62</f>
        <v>1</v>
      </c>
    </row>
    <row r="29" spans="1:256" ht="12.75">
      <c r="A29" s="392" t="s">
        <v>47</v>
      </c>
      <c r="B29" s="393">
        <v>36950</v>
      </c>
      <c r="C29" s="384" t="s">
        <v>46</v>
      </c>
      <c r="D29" s="394">
        <v>23.23</v>
      </c>
      <c r="E29"/>
      <c r="F29" s="178">
        <v>0.7997835497835498</v>
      </c>
      <c r="G29" s="394">
        <v>8.73</v>
      </c>
      <c r="J29" s="60">
        <v>41991</v>
      </c>
      <c r="K29" s="180"/>
      <c r="L29" s="62">
        <v>46387</v>
      </c>
      <c r="M29" s="62">
        <v>46909</v>
      </c>
      <c r="N29" s="62">
        <v>46952</v>
      </c>
      <c r="O29" s="62">
        <v>46931</v>
      </c>
      <c r="P29" s="82">
        <v>14.25</v>
      </c>
      <c r="Q29" s="63">
        <v>14.75</v>
      </c>
      <c r="R29"/>
      <c r="S29" s="40">
        <v>0.15340669594826964</v>
      </c>
      <c r="T29" s="40">
        <v>0.14677173616637335</v>
      </c>
      <c r="U29" s="25"/>
      <c r="V29" s="80">
        <v>0.8937808971253574</v>
      </c>
      <c r="W29" s="40">
        <v>1.269871065439759</v>
      </c>
      <c r="Y29" s="94">
        <v>-0.8754683360455976</v>
      </c>
      <c r="Z29" s="92">
        <v>0.27502025628521454</v>
      </c>
      <c r="AA29" s="92">
        <v>0.7353214369767209</v>
      </c>
      <c r="AB29" s="75" t="s">
        <v>29</v>
      </c>
      <c r="AC29" s="58">
        <v>0.13246818893208256</v>
      </c>
      <c r="AE29" s="26">
        <v>0.8</v>
      </c>
      <c r="AF29" s="28">
        <v>-0.9492379495692522</v>
      </c>
      <c r="AG29" s="29">
        <v>0.6045994199991436</v>
      </c>
      <c r="AI29" s="78">
        <v>19</v>
      </c>
      <c r="AJ29" s="59">
        <v>8</v>
      </c>
      <c r="IU29" s="33">
        <f t="shared" si="0"/>
        <v>6</v>
      </c>
      <c r="IV29" s="6" t="b">
        <f>IU29=G63</f>
        <v>1</v>
      </c>
    </row>
    <row r="30" spans="1:256" ht="12.75">
      <c r="A30" s="392" t="s">
        <v>47</v>
      </c>
      <c r="B30" s="393">
        <v>41600</v>
      </c>
      <c r="C30" s="384" t="s">
        <v>46</v>
      </c>
      <c r="D30" s="394">
        <v>18.71</v>
      </c>
      <c r="E30"/>
      <c r="F30" s="178">
        <v>0.9004329004329005</v>
      </c>
      <c r="G30" s="394">
        <v>4.21</v>
      </c>
      <c r="J30" s="60">
        <v>42082</v>
      </c>
      <c r="K30" s="180"/>
      <c r="L30" s="62">
        <v>46387</v>
      </c>
      <c r="M30" s="62">
        <v>47321</v>
      </c>
      <c r="N30" s="62">
        <v>47516</v>
      </c>
      <c r="O30" s="62">
        <v>47418</v>
      </c>
      <c r="P30" s="82">
        <v>14.5</v>
      </c>
      <c r="Q30" s="63">
        <v>15</v>
      </c>
      <c r="R30"/>
      <c r="S30" s="40">
        <v>0.15351445351139242</v>
      </c>
      <c r="T30" s="40">
        <v>0.15443608375850493</v>
      </c>
      <c r="U30" s="25"/>
      <c r="V30" s="80">
        <v>0.9747200924594612</v>
      </c>
      <c r="W30" s="40">
        <v>1.000113552698622</v>
      </c>
      <c r="Y30" s="94">
        <v>-0.6417791345769576</v>
      </c>
      <c r="Z30" s="92">
        <v>0.18920158714861107</v>
      </c>
      <c r="AA30" s="92">
        <v>0.6101602012984425</v>
      </c>
      <c r="AB30" s="76"/>
      <c r="AC30" s="57"/>
      <c r="AE30" s="26">
        <v>0.8</v>
      </c>
      <c r="AF30" s="28">
        <v>-0.9227412834855457</v>
      </c>
      <c r="AG30" s="29">
        <v>0.5019014533675654</v>
      </c>
      <c r="AI30" s="78">
        <v>6</v>
      </c>
      <c r="AJ30" s="59">
        <v>0</v>
      </c>
      <c r="IU30" s="33">
        <f t="shared" si="0"/>
        <v>2.8000000000000007</v>
      </c>
      <c r="IV30" s="6" t="b">
        <f>IU30=G64</f>
        <v>1</v>
      </c>
    </row>
    <row r="31" spans="1:256" ht="12.75">
      <c r="A31" s="392" t="s">
        <v>47</v>
      </c>
      <c r="B31" s="393">
        <v>43900</v>
      </c>
      <c r="C31" s="384" t="s">
        <v>46</v>
      </c>
      <c r="D31" s="394">
        <v>16.57</v>
      </c>
      <c r="E31"/>
      <c r="F31" s="178">
        <v>0.9502164502164502</v>
      </c>
      <c r="G31" s="394">
        <v>2.07</v>
      </c>
      <c r="J31" s="60">
        <v>42173</v>
      </c>
      <c r="K31" s="180"/>
      <c r="L31" s="62">
        <v>46387</v>
      </c>
      <c r="M31" s="62">
        <v>47660</v>
      </c>
      <c r="N31" s="62">
        <v>47930</v>
      </c>
      <c r="O31" s="62">
        <v>47795</v>
      </c>
      <c r="P31" s="82">
        <v>15</v>
      </c>
      <c r="Q31" s="63">
        <v>15.25</v>
      </c>
      <c r="R31"/>
      <c r="S31" s="40">
        <v>0.1535817761170339</v>
      </c>
      <c r="T31" s="40">
        <v>0.15932880597245708</v>
      </c>
      <c r="U31" s="25"/>
      <c r="V31" s="80"/>
      <c r="W31" s="40"/>
      <c r="Y31" s="95">
        <v>-0.5305840135397267</v>
      </c>
      <c r="Z31" s="93">
        <v>0.1504495101123582</v>
      </c>
      <c r="AA31" s="93">
        <v>0.5442409522254809</v>
      </c>
      <c r="AB31" s="76"/>
      <c r="AC31" s="57"/>
      <c r="AE31" s="26">
        <v>0.8</v>
      </c>
      <c r="AF31" s="28">
        <v>-0.9040054651585476</v>
      </c>
      <c r="AG31" s="29">
        <v>0.4391978330734907</v>
      </c>
      <c r="AI31" s="78">
        <v>2</v>
      </c>
      <c r="AJ31" s="59">
        <v>0</v>
      </c>
      <c r="IU31" s="33">
        <f t="shared" si="0"/>
        <v>1.3500000000000014</v>
      </c>
      <c r="IV31" s="6" t="b">
        <f>ROUND(IU31,2)=G65</f>
        <v>1</v>
      </c>
    </row>
    <row r="32" spans="1:256" ht="12.75">
      <c r="A32" s="392" t="s">
        <v>47</v>
      </c>
      <c r="B32" s="393">
        <v>46200</v>
      </c>
      <c r="C32" s="384" t="s">
        <v>46</v>
      </c>
      <c r="D32" s="394">
        <v>14.5</v>
      </c>
      <c r="E32"/>
      <c r="F32" s="178">
        <v>1</v>
      </c>
      <c r="G32" s="394">
        <v>0</v>
      </c>
      <c r="J32" s="60">
        <v>42264</v>
      </c>
      <c r="K32" s="180"/>
      <c r="L32" s="62">
        <v>46387</v>
      </c>
      <c r="M32" s="62">
        <v>48054</v>
      </c>
      <c r="N32" s="62">
        <v>48412</v>
      </c>
      <c r="O32" s="62">
        <v>48233</v>
      </c>
      <c r="P32" s="82">
        <v>15.75</v>
      </c>
      <c r="Q32" s="63">
        <v>16</v>
      </c>
      <c r="R32"/>
      <c r="S32" s="40">
        <v>0.15363086677626592</v>
      </c>
      <c r="T32" s="40">
        <v>0.16296266828081724</v>
      </c>
      <c r="U32" s="25"/>
      <c r="V32" s="80"/>
      <c r="W32" s="40"/>
      <c r="Y32" s="95">
        <v>-0.4623907228605792</v>
      </c>
      <c r="Z32" s="93">
        <v>0.1274748939128906</v>
      </c>
      <c r="AA32" s="93">
        <v>0.5010612639616284</v>
      </c>
      <c r="AB32" s="76"/>
      <c r="AC32" s="57"/>
      <c r="AE32" s="26">
        <v>0.8</v>
      </c>
      <c r="AF32" s="28">
        <v>-0.8775582800735251</v>
      </c>
      <c r="AG32" s="29">
        <v>0.29269442766404447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392" t="s">
        <v>47</v>
      </c>
      <c r="B33" s="393">
        <v>48550</v>
      </c>
      <c r="C33" s="384" t="s">
        <v>46</v>
      </c>
      <c r="D33" s="394">
        <v>12.45</v>
      </c>
      <c r="E33"/>
      <c r="F33" s="178">
        <v>1.050865800865801</v>
      </c>
      <c r="G33" s="394">
        <v>-2.05</v>
      </c>
      <c r="J33" s="60">
        <v>42719</v>
      </c>
      <c r="K33" s="180"/>
      <c r="L33" s="62">
        <v>46387</v>
      </c>
      <c r="M33" s="62">
        <v>50304</v>
      </c>
      <c r="N33" s="62">
        <v>51162</v>
      </c>
      <c r="O33" s="62">
        <v>50733</v>
      </c>
      <c r="P33" s="82">
        <v>20.25</v>
      </c>
      <c r="Q33" s="63">
        <v>20.25</v>
      </c>
      <c r="R33"/>
      <c r="S33" s="40">
        <v>0.1537731456080066</v>
      </c>
      <c r="T33" s="40">
        <v>0.17386818528451298</v>
      </c>
      <c r="U33" s="25"/>
      <c r="V33" s="80"/>
      <c r="W33" s="40"/>
      <c r="Y33" s="95">
        <v>-0.31145560737020206</v>
      </c>
      <c r="Z33" s="93">
        <v>0.07919680060815114</v>
      </c>
      <c r="AA33" s="93">
        <v>0.39515709593593523</v>
      </c>
      <c r="AB33" s="76"/>
      <c r="AC33" s="57"/>
      <c r="AE33" s="26">
        <v>0.8</v>
      </c>
      <c r="AF33" s="28">
        <v>-0.8996216382748777</v>
      </c>
      <c r="AG33" s="29">
        <v>0.23467257561871294</v>
      </c>
      <c r="AI33" s="78">
        <v>0</v>
      </c>
      <c r="AJ33" s="59">
        <v>0</v>
      </c>
      <c r="IU33" s="33">
        <f t="shared" si="0"/>
        <v>-1.2899999999999991</v>
      </c>
      <c r="IV33" s="6" t="b">
        <f>ROUND(IU33,2)=G67</f>
        <v>1</v>
      </c>
    </row>
    <row r="34" spans="1:256" ht="12.75">
      <c r="A34" s="392" t="s">
        <v>47</v>
      </c>
      <c r="B34" s="393">
        <v>50850</v>
      </c>
      <c r="C34" s="384" t="s">
        <v>46</v>
      </c>
      <c r="D34" s="394">
        <v>10.5</v>
      </c>
      <c r="E34"/>
      <c r="F34" s="178">
        <v>1.1006493506493507</v>
      </c>
      <c r="G34" s="394">
        <v>-4</v>
      </c>
      <c r="J34" s="60">
        <v>43090</v>
      </c>
      <c r="K34" s="180"/>
      <c r="L34" s="62">
        <v>46387</v>
      </c>
      <c r="M34" s="62">
        <v>51616</v>
      </c>
      <c r="N34" s="62">
        <v>52766</v>
      </c>
      <c r="O34" s="62">
        <v>52191</v>
      </c>
      <c r="P34" s="82">
        <v>20</v>
      </c>
      <c r="Q34" s="63">
        <v>20.5</v>
      </c>
      <c r="R34"/>
      <c r="S34" s="40">
        <v>0.15383995628950428</v>
      </c>
      <c r="T34" s="40">
        <v>0.17920344046884462</v>
      </c>
      <c r="U34" s="25"/>
      <c r="V34" s="80"/>
      <c r="W34" s="40"/>
      <c r="Y34" s="95">
        <v>-0.25901359749639585</v>
      </c>
      <c r="Z34" s="93">
        <v>0.06342415627559218</v>
      </c>
      <c r="AA34" s="93">
        <v>0.35371552026671443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-2.4499999999999993</v>
      </c>
      <c r="IV34" s="6" t="b">
        <f>IU34=G68</f>
        <v>1</v>
      </c>
    </row>
    <row r="35" spans="1:256" ht="12.75">
      <c r="A35" s="392" t="s">
        <v>47</v>
      </c>
      <c r="B35" s="393">
        <v>55450</v>
      </c>
      <c r="C35" s="384" t="s">
        <v>46</v>
      </c>
      <c r="D35" s="394">
        <v>6.8</v>
      </c>
      <c r="E35"/>
      <c r="F35" s="178">
        <v>1.2002164502164503</v>
      </c>
      <c r="G35" s="394">
        <v>-7.7</v>
      </c>
      <c r="J35" s="60"/>
      <c r="K35" s="180"/>
      <c r="L35" s="62"/>
      <c r="M35" s="62"/>
      <c r="N35" s="62"/>
      <c r="O35" s="62"/>
      <c r="P35" s="82"/>
      <c r="Q35" s="63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-4.52</v>
      </c>
      <c r="IV35" s="6" t="b">
        <f>IU35=G69</f>
        <v>1</v>
      </c>
    </row>
    <row r="36" spans="1:256" ht="13.5" thickBot="1">
      <c r="A36" s="392" t="s">
        <v>48</v>
      </c>
      <c r="B36" s="393">
        <v>60100</v>
      </c>
      <c r="C36" s="384" t="s">
        <v>46</v>
      </c>
      <c r="D36" s="394">
        <v>3.32</v>
      </c>
      <c r="E36"/>
      <c r="F36" s="179">
        <v>1.300865800865801</v>
      </c>
      <c r="G36" s="396">
        <v>-11.18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-6.210000000000001</v>
      </c>
      <c r="IV36" s="6" t="b">
        <f>ROUND(IU36,2)=G70</f>
        <v>1</v>
      </c>
    </row>
    <row r="37" spans="1:255" ht="13.5" thickBot="1">
      <c r="A37" s="387" t="s">
        <v>49</v>
      </c>
      <c r="B37" s="384">
        <v>46200</v>
      </c>
      <c r="C37" s="385"/>
      <c r="D37" s="397"/>
      <c r="E37"/>
      <c r="G37" s="16">
        <v>24.64</v>
      </c>
      <c r="IU37" s="34"/>
    </row>
    <row r="38" spans="1:255" ht="13.5" thickBot="1">
      <c r="A38" s="387" t="s">
        <v>50</v>
      </c>
      <c r="B38" s="398">
        <v>14.5</v>
      </c>
      <c r="C38" s="385"/>
      <c r="D38" s="397"/>
      <c r="E38"/>
      <c r="G38" s="399"/>
      <c r="J38" s="412" t="s">
        <v>30</v>
      </c>
      <c r="K38" s="413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7" t="s">
        <v>51</v>
      </c>
      <c r="B39" s="398">
        <v>65</v>
      </c>
      <c r="C39" s="385"/>
      <c r="D39" s="397"/>
      <c r="E39"/>
      <c r="J39" s="60">
        <v>41900</v>
      </c>
      <c r="K39" s="61"/>
      <c r="L39" s="62">
        <v>10278</v>
      </c>
      <c r="M39" s="62">
        <v>10269</v>
      </c>
      <c r="N39" s="62">
        <v>10269</v>
      </c>
      <c r="O39" s="62">
        <v>10269</v>
      </c>
      <c r="P39" s="82">
        <v>14.5</v>
      </c>
      <c r="Q39" s="63">
        <v>14.75</v>
      </c>
      <c r="IU39" s="34"/>
    </row>
    <row r="40" spans="1:255" ht="13.5" thickBot="1">
      <c r="A40" s="400" t="s">
        <v>52</v>
      </c>
      <c r="B40" s="401">
        <v>8</v>
      </c>
      <c r="C40" s="402"/>
      <c r="D40" s="403"/>
      <c r="E40"/>
      <c r="J40" s="60">
        <v>41991</v>
      </c>
      <c r="K40" s="61"/>
      <c r="L40" s="62">
        <v>10278</v>
      </c>
      <c r="M40" s="62">
        <v>10362</v>
      </c>
      <c r="N40" s="62">
        <v>10362</v>
      </c>
      <c r="O40" s="62">
        <v>10362</v>
      </c>
      <c r="P40" s="82">
        <v>15.25</v>
      </c>
      <c r="Q40" s="63">
        <v>15.75</v>
      </c>
      <c r="IU40" s="34"/>
    </row>
    <row r="41" spans="1:255" ht="13.5" thickBot="1">
      <c r="A41" s="10"/>
      <c r="B41" s="11"/>
      <c r="C41" s="10"/>
      <c r="D41" s="12"/>
      <c r="J41" s="60">
        <v>42082</v>
      </c>
      <c r="K41" s="61"/>
      <c r="L41" s="62">
        <v>10278</v>
      </c>
      <c r="M41" s="62">
        <v>10482</v>
      </c>
      <c r="N41" s="62">
        <v>10482</v>
      </c>
      <c r="O41" s="62">
        <v>10482</v>
      </c>
      <c r="P41" s="82">
        <v>14.5</v>
      </c>
      <c r="Q41" s="63">
        <v>15</v>
      </c>
      <c r="IU41" s="34"/>
    </row>
    <row r="42" spans="1:255" ht="13.5" thickBot="1">
      <c r="A42" s="379" t="s">
        <v>41</v>
      </c>
      <c r="B42" s="380">
        <v>41886</v>
      </c>
      <c r="C42" s="381"/>
      <c r="D42" s="382"/>
      <c r="J42" s="60">
        <v>42173</v>
      </c>
      <c r="K42" s="61"/>
      <c r="L42" s="62">
        <v>10278</v>
      </c>
      <c r="M42" s="62">
        <v>10529</v>
      </c>
      <c r="N42" s="62">
        <v>10529</v>
      </c>
      <c r="O42" s="62">
        <v>10529</v>
      </c>
      <c r="P42" s="82">
        <v>15</v>
      </c>
      <c r="Q42" s="63">
        <v>15.25</v>
      </c>
      <c r="IU42" s="34"/>
    </row>
    <row r="43" spans="1:255" ht="13.5" thickBot="1">
      <c r="A43" s="383" t="s">
        <v>0</v>
      </c>
      <c r="B43" s="384" t="s">
        <v>40</v>
      </c>
      <c r="C43" s="385"/>
      <c r="D43" s="386"/>
      <c r="J43" s="60">
        <v>42264</v>
      </c>
      <c r="K43" s="61"/>
      <c r="L43" s="62">
        <v>10278</v>
      </c>
      <c r="M43" s="62">
        <v>10608</v>
      </c>
      <c r="N43" s="62">
        <v>10608</v>
      </c>
      <c r="O43" s="62">
        <v>10608</v>
      </c>
      <c r="P43" s="82">
        <v>15.75</v>
      </c>
      <c r="Q43" s="63">
        <v>16</v>
      </c>
      <c r="IU43" s="34"/>
    </row>
    <row r="44" spans="1:255" ht="13.5" thickBot="1">
      <c r="A44" s="387" t="s">
        <v>42</v>
      </c>
      <c r="B44" s="388">
        <v>41991</v>
      </c>
      <c r="C44" s="385"/>
      <c r="D44" s="389"/>
      <c r="E44"/>
      <c r="F44" s="390" t="s">
        <v>43</v>
      </c>
      <c r="G44" s="391" t="s">
        <v>44</v>
      </c>
      <c r="J44" s="60">
        <v>42355</v>
      </c>
      <c r="K44" s="61"/>
      <c r="L44" s="62">
        <v>10278</v>
      </c>
      <c r="M44" s="62">
        <v>10719</v>
      </c>
      <c r="N44" s="62">
        <v>10719</v>
      </c>
      <c r="O44" s="62">
        <v>10719</v>
      </c>
      <c r="P44" s="82">
        <v>16</v>
      </c>
      <c r="Q44" s="63">
        <v>16.25</v>
      </c>
      <c r="IU44" s="34"/>
    </row>
    <row r="45" spans="1:256" ht="13.5" thickBot="1">
      <c r="A45" s="392" t="s">
        <v>45</v>
      </c>
      <c r="B45" s="393">
        <v>32850</v>
      </c>
      <c r="C45" s="384" t="s">
        <v>46</v>
      </c>
      <c r="D45" s="394">
        <v>27</v>
      </c>
      <c r="E45"/>
      <c r="F45" s="177">
        <v>0.6996805111821086</v>
      </c>
      <c r="G45" s="395">
        <v>12.25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8.25</v>
      </c>
      <c r="IV45" s="6" t="b">
        <f aca="true" t="shared" si="2" ref="IV45:IV53">IU45=G79</f>
        <v>1</v>
      </c>
    </row>
    <row r="46" spans="1:256" ht="13.5" thickBot="1">
      <c r="A46" s="392" t="s">
        <v>47</v>
      </c>
      <c r="B46" s="393">
        <v>37550</v>
      </c>
      <c r="C46" s="384" t="s">
        <v>46</v>
      </c>
      <c r="D46" s="394">
        <v>22.37</v>
      </c>
      <c r="E46"/>
      <c r="F46" s="178">
        <v>0.7997870074547391</v>
      </c>
      <c r="G46" s="394">
        <v>7.62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5.190000000000001</v>
      </c>
      <c r="IV46" s="6" t="b">
        <f t="shared" si="2"/>
        <v>1</v>
      </c>
    </row>
    <row r="47" spans="1:256" ht="13.5" thickBot="1">
      <c r="A47" s="392" t="s">
        <v>47</v>
      </c>
      <c r="B47" s="393">
        <v>42250</v>
      </c>
      <c r="C47" s="384" t="s">
        <v>46</v>
      </c>
      <c r="D47" s="394">
        <v>18.28</v>
      </c>
      <c r="E47"/>
      <c r="F47" s="178">
        <v>0.8998935037273695</v>
      </c>
      <c r="G47" s="394">
        <v>3.53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2.460000000000001</v>
      </c>
      <c r="IV47" s="6" t="b">
        <f t="shared" si="2"/>
        <v>1</v>
      </c>
    </row>
    <row r="48" spans="1:256" ht="13.5" thickBot="1">
      <c r="A48" s="392" t="s">
        <v>47</v>
      </c>
      <c r="B48" s="393">
        <v>44600</v>
      </c>
      <c r="C48" s="384" t="s">
        <v>46</v>
      </c>
      <c r="D48" s="394">
        <v>16.45</v>
      </c>
      <c r="E48"/>
      <c r="F48" s="178">
        <v>0.9499467518636848</v>
      </c>
      <c r="G48" s="394">
        <v>1.7</v>
      </c>
      <c r="IU48" s="32">
        <f t="shared" si="1"/>
        <v>1.1900000000000013</v>
      </c>
      <c r="IV48" s="6" t="b">
        <f t="shared" si="2"/>
        <v>1</v>
      </c>
    </row>
    <row r="49" spans="1:256" ht="13.5" thickBot="1">
      <c r="A49" s="392" t="s">
        <v>47</v>
      </c>
      <c r="B49" s="393">
        <v>46950</v>
      </c>
      <c r="C49" s="384" t="s">
        <v>46</v>
      </c>
      <c r="D49" s="394">
        <v>14.75</v>
      </c>
      <c r="E49"/>
      <c r="F49" s="178">
        <v>1</v>
      </c>
      <c r="G49" s="394">
        <v>0</v>
      </c>
      <c r="J49" s="412" t="s">
        <v>38</v>
      </c>
      <c r="K49" s="413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2" t="s">
        <v>47</v>
      </c>
      <c r="B50" s="393">
        <v>49300</v>
      </c>
      <c r="C50" s="384" t="s">
        <v>46</v>
      </c>
      <c r="D50" s="394">
        <v>13.19</v>
      </c>
      <c r="E50"/>
      <c r="F50" s="178">
        <v>1.0500532481363152</v>
      </c>
      <c r="G50" s="394">
        <v>-1.56</v>
      </c>
      <c r="J50" s="60">
        <v>41900</v>
      </c>
      <c r="K50" s="61"/>
      <c r="L50" s="62">
        <v>46387</v>
      </c>
      <c r="M50" s="62">
        <v>46479</v>
      </c>
      <c r="N50" s="62">
        <v>46487</v>
      </c>
      <c r="O50" s="62">
        <v>46483</v>
      </c>
      <c r="P50" s="82">
        <v>14.25</v>
      </c>
      <c r="Q50" s="63">
        <v>14.5</v>
      </c>
      <c r="IU50" s="32">
        <f t="shared" si="1"/>
        <v>-1.1199999999999992</v>
      </c>
      <c r="IV50" s="6" t="b">
        <f t="shared" si="2"/>
        <v>1</v>
      </c>
    </row>
    <row r="51" spans="1:256" ht="13.5" thickBot="1">
      <c r="A51" s="392" t="s">
        <v>47</v>
      </c>
      <c r="B51" s="393">
        <v>51600</v>
      </c>
      <c r="C51" s="384" t="s">
        <v>46</v>
      </c>
      <c r="D51" s="394">
        <v>11.8</v>
      </c>
      <c r="E51"/>
      <c r="F51" s="178">
        <v>1.099041533546326</v>
      </c>
      <c r="G51" s="394">
        <v>-2.95</v>
      </c>
      <c r="J51" s="38">
        <v>41991</v>
      </c>
      <c r="K51" s="61"/>
      <c r="L51" s="62">
        <v>46387</v>
      </c>
      <c r="M51" s="62">
        <v>46909</v>
      </c>
      <c r="N51" s="62">
        <v>46952</v>
      </c>
      <c r="O51" s="62">
        <v>46931</v>
      </c>
      <c r="P51" s="82">
        <v>14.25</v>
      </c>
      <c r="Q51" s="63">
        <v>14.75</v>
      </c>
      <c r="IU51" s="32">
        <f t="shared" si="1"/>
        <v>-2.1500000000000004</v>
      </c>
      <c r="IV51" s="6" t="b">
        <f t="shared" si="2"/>
        <v>1</v>
      </c>
    </row>
    <row r="52" spans="1:256" ht="13.5" thickBot="1">
      <c r="A52" s="392" t="s">
        <v>47</v>
      </c>
      <c r="B52" s="393">
        <v>56300</v>
      </c>
      <c r="C52" s="384" t="s">
        <v>46</v>
      </c>
      <c r="D52" s="394">
        <v>9.36</v>
      </c>
      <c r="E52"/>
      <c r="F52" s="178">
        <v>1.1991480298189563</v>
      </c>
      <c r="G52" s="394">
        <v>-5.39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-3.99</v>
      </c>
      <c r="IV52" s="6" t="b">
        <f t="shared" si="2"/>
        <v>1</v>
      </c>
    </row>
    <row r="53" spans="1:256" ht="13.5" thickBot="1">
      <c r="A53" s="392" t="s">
        <v>48</v>
      </c>
      <c r="B53" s="393">
        <v>61000</v>
      </c>
      <c r="C53" s="384" t="s">
        <v>46</v>
      </c>
      <c r="D53" s="394">
        <v>7.47</v>
      </c>
      <c r="E53"/>
      <c r="F53" s="179">
        <v>1.2992545260915869</v>
      </c>
      <c r="G53" s="396">
        <v>-7.28</v>
      </c>
      <c r="IU53" s="32">
        <f t="shared" si="1"/>
        <v>-5.539999999999999</v>
      </c>
      <c r="IV53" s="6" t="b">
        <f t="shared" si="2"/>
        <v>1</v>
      </c>
    </row>
    <row r="54" spans="1:17" ht="13.5" thickBot="1">
      <c r="A54" s="387" t="s">
        <v>49</v>
      </c>
      <c r="B54" s="384">
        <v>46950</v>
      </c>
      <c r="C54" s="385"/>
      <c r="D54" s="397"/>
      <c r="E54"/>
      <c r="G54" s="16">
        <v>19.53</v>
      </c>
      <c r="J54" s="408" t="s">
        <v>37</v>
      </c>
      <c r="K54" s="409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7" t="s">
        <v>50</v>
      </c>
      <c r="B55" s="398">
        <v>14.75</v>
      </c>
      <c r="C55" s="385"/>
      <c r="D55" s="397"/>
      <c r="E55"/>
      <c r="J55" s="60">
        <v>41900</v>
      </c>
      <c r="K55" s="61"/>
      <c r="L55" s="62">
        <v>64591</v>
      </c>
      <c r="M55" s="62">
        <v>64557</v>
      </c>
      <c r="N55" s="62">
        <v>64557</v>
      </c>
      <c r="O55" s="62">
        <v>64557</v>
      </c>
      <c r="P55" s="82">
        <v>11.75</v>
      </c>
      <c r="Q55" s="63">
        <v>12</v>
      </c>
    </row>
    <row r="56" spans="1:17" ht="13.5" thickBot="1">
      <c r="A56" s="387" t="s">
        <v>51</v>
      </c>
      <c r="B56" s="398">
        <v>65</v>
      </c>
      <c r="C56" s="385"/>
      <c r="D56" s="397"/>
      <c r="E56"/>
      <c r="J56" s="38">
        <v>41991</v>
      </c>
      <c r="K56" s="39"/>
      <c r="L56" s="35">
        <v>64591</v>
      </c>
      <c r="M56" s="35">
        <v>65127</v>
      </c>
      <c r="N56" s="35">
        <v>65127</v>
      </c>
      <c r="O56" s="35">
        <v>65127</v>
      </c>
      <c r="P56" s="82">
        <v>11.75</v>
      </c>
      <c r="Q56" s="36">
        <v>12.25</v>
      </c>
    </row>
    <row r="57" spans="1:5" ht="13.5" thickBot="1">
      <c r="A57" s="400" t="s">
        <v>52</v>
      </c>
      <c r="B57" s="401">
        <v>8</v>
      </c>
      <c r="C57" s="402"/>
      <c r="D57" s="403"/>
      <c r="E57"/>
    </row>
    <row r="58" spans="1:17" ht="13.5" thickBot="1">
      <c r="A58" s="10"/>
      <c r="B58" s="11"/>
      <c r="C58" s="10"/>
      <c r="D58" s="12"/>
      <c r="J58" s="408" t="s">
        <v>39</v>
      </c>
      <c r="K58" s="409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79" t="s">
        <v>41</v>
      </c>
      <c r="B59" s="380">
        <v>41886</v>
      </c>
      <c r="C59" s="381"/>
      <c r="D59" s="382"/>
      <c r="J59" s="60">
        <v>41900</v>
      </c>
      <c r="K59" s="61"/>
      <c r="L59" s="62">
        <v>51794</v>
      </c>
      <c r="M59" s="62">
        <v>51800</v>
      </c>
      <c r="N59" s="62">
        <v>51800</v>
      </c>
      <c r="O59" s="62">
        <v>51800</v>
      </c>
      <c r="P59" s="82">
        <v>20</v>
      </c>
      <c r="Q59" s="63">
        <v>20</v>
      </c>
    </row>
    <row r="60" spans="1:17" ht="13.5" thickBot="1">
      <c r="A60" s="383" t="s">
        <v>0</v>
      </c>
      <c r="B60" s="384" t="s">
        <v>40</v>
      </c>
      <c r="C60" s="385"/>
      <c r="D60" s="386"/>
      <c r="J60" s="38">
        <v>41991</v>
      </c>
      <c r="K60" s="39"/>
      <c r="L60" s="35">
        <v>51794</v>
      </c>
      <c r="M60" s="35">
        <v>52255</v>
      </c>
      <c r="N60" s="35">
        <v>52255</v>
      </c>
      <c r="O60" s="35">
        <v>52255</v>
      </c>
      <c r="P60" s="82">
        <v>20</v>
      </c>
      <c r="Q60" s="36">
        <v>20</v>
      </c>
    </row>
    <row r="61" spans="1:7" ht="13.5" thickBot="1">
      <c r="A61" s="387" t="s">
        <v>42</v>
      </c>
      <c r="B61" s="388">
        <v>42082</v>
      </c>
      <c r="C61" s="385"/>
      <c r="D61" s="389"/>
      <c r="E61"/>
      <c r="F61" s="390" t="s">
        <v>43</v>
      </c>
      <c r="G61" s="391" t="s">
        <v>44</v>
      </c>
    </row>
    <row r="62" spans="1:256" ht="13.5" thickBot="1">
      <c r="A62" s="392" t="s">
        <v>45</v>
      </c>
      <c r="B62" s="393">
        <v>33200</v>
      </c>
      <c r="C62" s="384" t="s">
        <v>46</v>
      </c>
      <c r="D62" s="394">
        <v>24.59</v>
      </c>
      <c r="E62"/>
      <c r="F62" s="177">
        <v>0.70042194092827</v>
      </c>
      <c r="G62" s="395">
        <v>9.59</v>
      </c>
      <c r="IU62" s="32">
        <f aca="true" t="shared" si="3" ref="IU62:IU70">D96-$D$100</f>
        <v>7.390000000000001</v>
      </c>
      <c r="IV62" s="6" t="b">
        <f aca="true" t="shared" si="4" ref="IV62:IV70">IU62=G96</f>
        <v>1</v>
      </c>
    </row>
    <row r="63" spans="1:256" ht="13.5" thickBot="1">
      <c r="A63" s="392" t="s">
        <v>47</v>
      </c>
      <c r="B63" s="393">
        <v>37950</v>
      </c>
      <c r="C63" s="384" t="s">
        <v>46</v>
      </c>
      <c r="D63" s="394">
        <v>21</v>
      </c>
      <c r="E63"/>
      <c r="F63" s="178">
        <v>0.8006329113924051</v>
      </c>
      <c r="G63" s="394">
        <v>6</v>
      </c>
      <c r="IU63" s="32">
        <f t="shared" si="3"/>
        <v>4.66</v>
      </c>
      <c r="IV63" s="6" t="b">
        <f t="shared" si="4"/>
        <v>1</v>
      </c>
    </row>
    <row r="64" spans="1:256" ht="13.5" thickBot="1">
      <c r="A64" s="392" t="s">
        <v>47</v>
      </c>
      <c r="B64" s="393">
        <v>42700</v>
      </c>
      <c r="C64" s="384" t="s">
        <v>46</v>
      </c>
      <c r="D64" s="394">
        <v>17.8</v>
      </c>
      <c r="E64"/>
      <c r="F64" s="178">
        <v>0.9008438818565401</v>
      </c>
      <c r="G64" s="394">
        <v>2.8</v>
      </c>
      <c r="I64" s="16"/>
      <c r="IU64" s="32">
        <f t="shared" si="3"/>
        <v>2.210000000000001</v>
      </c>
      <c r="IV64" s="6" t="b">
        <f t="shared" si="4"/>
        <v>1</v>
      </c>
    </row>
    <row r="65" spans="1:256" ht="13.5" thickBot="1">
      <c r="A65" s="392" t="s">
        <v>47</v>
      </c>
      <c r="B65" s="393">
        <v>45050</v>
      </c>
      <c r="C65" s="384" t="s">
        <v>46</v>
      </c>
      <c r="D65" s="394">
        <v>16.35</v>
      </c>
      <c r="E65"/>
      <c r="F65" s="178">
        <v>0.95042194092827</v>
      </c>
      <c r="G65" s="394">
        <v>1.35</v>
      </c>
      <c r="IU65" s="32">
        <f t="shared" si="3"/>
        <v>1.0899999999999999</v>
      </c>
      <c r="IV65" s="6" t="b">
        <f t="shared" si="4"/>
        <v>1</v>
      </c>
    </row>
    <row r="66" spans="1:256" ht="13.5" thickBot="1">
      <c r="A66" s="392" t="s">
        <v>47</v>
      </c>
      <c r="B66" s="393">
        <v>47400</v>
      </c>
      <c r="C66" s="384" t="s">
        <v>46</v>
      </c>
      <c r="D66" s="394">
        <v>15</v>
      </c>
      <c r="E66"/>
      <c r="F66" s="178">
        <v>1</v>
      </c>
      <c r="G66" s="394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2" t="s">
        <v>47</v>
      </c>
      <c r="B67" s="393">
        <v>49800</v>
      </c>
      <c r="C67" s="384" t="s">
        <v>46</v>
      </c>
      <c r="D67" s="394">
        <v>13.71</v>
      </c>
      <c r="E67"/>
      <c r="F67" s="178">
        <v>1.0506329113924051</v>
      </c>
      <c r="G67" s="394">
        <v>-1.29</v>
      </c>
      <c r="IU67" s="32">
        <f t="shared" si="3"/>
        <v>-1</v>
      </c>
      <c r="IV67" s="6" t="b">
        <f t="shared" si="4"/>
        <v>1</v>
      </c>
    </row>
    <row r="68" spans="1:256" ht="13.5" thickBot="1">
      <c r="A68" s="392" t="s">
        <v>47</v>
      </c>
      <c r="B68" s="393">
        <v>52150</v>
      </c>
      <c r="C68" s="384" t="s">
        <v>46</v>
      </c>
      <c r="D68" s="394">
        <v>12.55</v>
      </c>
      <c r="E68"/>
      <c r="F68" s="178">
        <v>1.100210970464135</v>
      </c>
      <c r="G68" s="394">
        <v>-2.45</v>
      </c>
      <c r="I68" s="16"/>
      <c r="IU68" s="32">
        <f t="shared" si="3"/>
        <v>-1.9399999999999995</v>
      </c>
      <c r="IV68" s="6" t="b">
        <f t="shared" si="4"/>
        <v>1</v>
      </c>
    </row>
    <row r="69" spans="1:256" ht="13.5" thickBot="1">
      <c r="A69" s="392" t="s">
        <v>47</v>
      </c>
      <c r="B69" s="393">
        <v>56900</v>
      </c>
      <c r="C69" s="384" t="s">
        <v>46</v>
      </c>
      <c r="D69" s="394">
        <v>10.48</v>
      </c>
      <c r="E69"/>
      <c r="F69" s="178">
        <v>1.2004219409282701</v>
      </c>
      <c r="G69" s="394">
        <v>-4.52</v>
      </c>
      <c r="IU69" s="32">
        <f t="shared" si="3"/>
        <v>-3.6400000000000006</v>
      </c>
      <c r="IV69" s="6" t="b">
        <f t="shared" si="4"/>
        <v>1</v>
      </c>
    </row>
    <row r="70" spans="1:256" ht="13.5" thickBot="1">
      <c r="A70" s="392" t="s">
        <v>48</v>
      </c>
      <c r="B70" s="393">
        <v>61650</v>
      </c>
      <c r="C70" s="384" t="s">
        <v>46</v>
      </c>
      <c r="D70" s="394">
        <v>8.79</v>
      </c>
      <c r="E70"/>
      <c r="F70" s="179">
        <v>1.3006329113924051</v>
      </c>
      <c r="G70" s="396">
        <v>-6.21</v>
      </c>
      <c r="IU70" s="32">
        <f t="shared" si="3"/>
        <v>-5.07</v>
      </c>
      <c r="IV70" s="6" t="b">
        <f t="shared" si="4"/>
        <v>1</v>
      </c>
    </row>
    <row r="71" spans="1:7" ht="12.75">
      <c r="A71" s="387" t="s">
        <v>49</v>
      </c>
      <c r="B71" s="384">
        <v>47400</v>
      </c>
      <c r="C71" s="385"/>
      <c r="D71" s="397"/>
      <c r="E71"/>
      <c r="G71" s="16">
        <v>15.8</v>
      </c>
    </row>
    <row r="72" spans="1:5" ht="12.75">
      <c r="A72" s="387" t="s">
        <v>50</v>
      </c>
      <c r="B72" s="398">
        <v>15</v>
      </c>
      <c r="C72" s="385"/>
      <c r="D72" s="397"/>
      <c r="E72"/>
    </row>
    <row r="73" spans="1:5" ht="12.75">
      <c r="A73" s="387" t="s">
        <v>51</v>
      </c>
      <c r="B73" s="398">
        <v>65</v>
      </c>
      <c r="C73" s="385"/>
      <c r="D73" s="397"/>
      <c r="E73"/>
    </row>
    <row r="74" spans="1:5" ht="13.5" thickBot="1">
      <c r="A74" s="400" t="s">
        <v>52</v>
      </c>
      <c r="B74" s="401">
        <v>8</v>
      </c>
      <c r="C74" s="402"/>
      <c r="D74" s="403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79" t="s">
        <v>41</v>
      </c>
      <c r="B76" s="380">
        <v>41886</v>
      </c>
      <c r="C76" s="381"/>
      <c r="D76" s="382"/>
    </row>
    <row r="77" spans="1:4" ht="13.5" thickBot="1">
      <c r="A77" s="383" t="s">
        <v>0</v>
      </c>
      <c r="B77" s="384" t="s">
        <v>40</v>
      </c>
      <c r="C77" s="385"/>
      <c r="D77" s="386"/>
    </row>
    <row r="78" spans="1:7" ht="13.5" thickBot="1">
      <c r="A78" s="387" t="s">
        <v>42</v>
      </c>
      <c r="B78" s="388">
        <v>42173</v>
      </c>
      <c r="C78" s="385"/>
      <c r="D78" s="389"/>
      <c r="E78"/>
      <c r="F78" s="390" t="s">
        <v>43</v>
      </c>
      <c r="G78" s="391" t="s">
        <v>44</v>
      </c>
    </row>
    <row r="79" spans="1:256" ht="13.5" thickBot="1">
      <c r="A79" s="392" t="s">
        <v>45</v>
      </c>
      <c r="B79" s="393">
        <v>33450</v>
      </c>
      <c r="C79" s="384" t="s">
        <v>46</v>
      </c>
      <c r="D79" s="394">
        <v>23.5</v>
      </c>
      <c r="E79"/>
      <c r="F79" s="177">
        <v>0.6997907949790795</v>
      </c>
      <c r="G79" s="395">
        <v>8.25</v>
      </c>
      <c r="IU79" s="32">
        <f aca="true" t="shared" si="5" ref="IU79:IU87">D113-$D$117</f>
        <v>5.309999999999999</v>
      </c>
      <c r="IV79" s="6" t="b">
        <f aca="true" t="shared" si="6" ref="IV79:IV87">IU79=G113</f>
        <v>1</v>
      </c>
    </row>
    <row r="80" spans="1:256" ht="13.5" thickBot="1">
      <c r="A80" s="392" t="s">
        <v>47</v>
      </c>
      <c r="B80" s="393">
        <v>38250</v>
      </c>
      <c r="C80" s="384" t="s">
        <v>46</v>
      </c>
      <c r="D80" s="394">
        <v>20.44</v>
      </c>
      <c r="E80"/>
      <c r="F80" s="178">
        <v>0.8002092050209205</v>
      </c>
      <c r="G80" s="394">
        <v>5.19</v>
      </c>
      <c r="IU80" s="32">
        <f t="shared" si="5"/>
        <v>3.379999999999999</v>
      </c>
      <c r="IV80" s="6" t="b">
        <f t="shared" si="6"/>
        <v>1</v>
      </c>
    </row>
    <row r="81" spans="1:256" ht="13.5" thickBot="1">
      <c r="A81" s="392" t="s">
        <v>47</v>
      </c>
      <c r="B81" s="393">
        <v>43000</v>
      </c>
      <c r="C81" s="384" t="s">
        <v>46</v>
      </c>
      <c r="D81" s="394">
        <v>17.71</v>
      </c>
      <c r="E81"/>
      <c r="F81" s="178">
        <v>0.899581589958159</v>
      </c>
      <c r="G81" s="394">
        <v>2.46</v>
      </c>
      <c r="IU81" s="32">
        <f t="shared" si="5"/>
        <v>1.620000000000001</v>
      </c>
      <c r="IV81" s="6" t="b">
        <f t="shared" si="6"/>
        <v>1</v>
      </c>
    </row>
    <row r="82" spans="1:256" ht="13.5" thickBot="1">
      <c r="A82" s="392" t="s">
        <v>47</v>
      </c>
      <c r="B82" s="393">
        <v>45400</v>
      </c>
      <c r="C82" s="384" t="s">
        <v>46</v>
      </c>
      <c r="D82" s="394">
        <v>16.44</v>
      </c>
      <c r="E82"/>
      <c r="F82" s="178">
        <v>0.9497907949790795</v>
      </c>
      <c r="G82" s="394">
        <v>1.19</v>
      </c>
      <c r="IU82" s="32">
        <f t="shared" si="5"/>
        <v>0.7899999999999991</v>
      </c>
      <c r="IV82" s="6" t="b">
        <f t="shared" si="6"/>
        <v>0</v>
      </c>
    </row>
    <row r="83" spans="1:256" ht="13.5" thickBot="1">
      <c r="A83" s="392" t="s">
        <v>47</v>
      </c>
      <c r="B83" s="393">
        <v>47800</v>
      </c>
      <c r="C83" s="384" t="s">
        <v>46</v>
      </c>
      <c r="D83" s="394">
        <v>15.25</v>
      </c>
      <c r="E83"/>
      <c r="F83" s="178">
        <v>1</v>
      </c>
      <c r="G83" s="394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2" t="s">
        <v>47</v>
      </c>
      <c r="B84" s="393">
        <v>50200</v>
      </c>
      <c r="C84" s="384" t="s">
        <v>46</v>
      </c>
      <c r="D84" s="394">
        <v>14.13</v>
      </c>
      <c r="E84"/>
      <c r="F84" s="178">
        <v>1.0502092050209204</v>
      </c>
      <c r="G84" s="394">
        <v>-1.12</v>
      </c>
      <c r="IU84" s="32">
        <f t="shared" si="5"/>
        <v>-0.7300000000000004</v>
      </c>
      <c r="IV84" s="6" t="b">
        <f t="shared" si="6"/>
        <v>1</v>
      </c>
    </row>
    <row r="85" spans="1:256" ht="13.5" thickBot="1">
      <c r="A85" s="392" t="s">
        <v>47</v>
      </c>
      <c r="B85" s="393">
        <v>52600</v>
      </c>
      <c r="C85" s="384" t="s">
        <v>46</v>
      </c>
      <c r="D85" s="394">
        <v>13.1</v>
      </c>
      <c r="E85"/>
      <c r="F85" s="178">
        <v>1.100418410041841</v>
      </c>
      <c r="G85" s="394">
        <v>-2.15</v>
      </c>
      <c r="I85" s="16"/>
      <c r="IU85" s="32">
        <f t="shared" si="5"/>
        <v>-1.4400000000000013</v>
      </c>
      <c r="IV85" s="6" t="b">
        <f t="shared" si="6"/>
        <v>1</v>
      </c>
    </row>
    <row r="86" spans="1:256" ht="13.5" thickBot="1">
      <c r="A86" s="392" t="s">
        <v>47</v>
      </c>
      <c r="B86" s="393">
        <v>57350</v>
      </c>
      <c r="C86" s="384" t="s">
        <v>46</v>
      </c>
      <c r="D86" s="394">
        <v>11.26</v>
      </c>
      <c r="E86"/>
      <c r="F86" s="178">
        <v>1.1997907949790796</v>
      </c>
      <c r="G86" s="394">
        <v>-3.99</v>
      </c>
      <c r="IU86" s="32">
        <f t="shared" si="5"/>
        <v>-2.7399999999999984</v>
      </c>
      <c r="IV86" s="6" t="b">
        <f t="shared" si="6"/>
        <v>1</v>
      </c>
    </row>
    <row r="87" spans="1:256" ht="13.5" thickBot="1">
      <c r="A87" s="392" t="s">
        <v>48</v>
      </c>
      <c r="B87" s="393">
        <v>62150</v>
      </c>
      <c r="C87" s="384" t="s">
        <v>46</v>
      </c>
      <c r="D87" s="394">
        <v>9.71</v>
      </c>
      <c r="E87"/>
      <c r="F87" s="179">
        <v>1.3002092050209204</v>
      </c>
      <c r="G87" s="396">
        <v>-5.54</v>
      </c>
      <c r="I87" s="16"/>
      <c r="IU87" s="32">
        <f t="shared" si="5"/>
        <v>-3.870000000000001</v>
      </c>
      <c r="IV87" s="6" t="b">
        <f t="shared" si="6"/>
        <v>1</v>
      </c>
    </row>
    <row r="88" spans="1:7" ht="12.75">
      <c r="A88" s="387" t="s">
        <v>49</v>
      </c>
      <c r="B88" s="384">
        <v>47800</v>
      </c>
      <c r="C88" s="385"/>
      <c r="D88" s="397"/>
      <c r="E88"/>
      <c r="G88" s="16">
        <v>13.79</v>
      </c>
    </row>
    <row r="89" spans="1:5" ht="12.75">
      <c r="A89" s="387" t="s">
        <v>50</v>
      </c>
      <c r="B89" s="398">
        <v>15.25</v>
      </c>
      <c r="C89" s="385"/>
      <c r="D89" s="397"/>
      <c r="E89"/>
    </row>
    <row r="90" spans="1:5" ht="12.75">
      <c r="A90" s="387" t="s">
        <v>51</v>
      </c>
      <c r="B90" s="398">
        <v>65</v>
      </c>
      <c r="C90" s="385"/>
      <c r="D90" s="397"/>
      <c r="E90"/>
    </row>
    <row r="91" spans="1:5" ht="13.5" thickBot="1">
      <c r="A91" s="400" t="s">
        <v>52</v>
      </c>
      <c r="B91" s="401">
        <v>8</v>
      </c>
      <c r="C91" s="402"/>
      <c r="D91" s="403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79" t="s">
        <v>41</v>
      </c>
      <c r="B93" s="380">
        <v>41886</v>
      </c>
      <c r="C93" s="381"/>
      <c r="D93" s="382"/>
    </row>
    <row r="94" spans="1:4" ht="13.5" thickBot="1">
      <c r="A94" s="383" t="s">
        <v>0</v>
      </c>
      <c r="B94" s="384" t="s">
        <v>40</v>
      </c>
      <c r="C94" s="385"/>
      <c r="D94" s="386"/>
    </row>
    <row r="95" spans="1:7" ht="13.5" thickBot="1">
      <c r="A95" s="387" t="s">
        <v>42</v>
      </c>
      <c r="B95" s="388">
        <v>42264</v>
      </c>
      <c r="C95" s="385"/>
      <c r="D95" s="389"/>
      <c r="E95"/>
      <c r="F95" s="390" t="s">
        <v>43</v>
      </c>
      <c r="G95" s="391" t="s">
        <v>44</v>
      </c>
    </row>
    <row r="96" spans="1:256" ht="13.5" thickBot="1">
      <c r="A96" s="392" t="s">
        <v>45</v>
      </c>
      <c r="B96" s="393">
        <v>33750</v>
      </c>
      <c r="C96" s="384" t="s">
        <v>46</v>
      </c>
      <c r="D96" s="394">
        <v>23.39</v>
      </c>
      <c r="E96"/>
      <c r="F96" s="177">
        <v>0.6994818652849741</v>
      </c>
      <c r="G96" s="395">
        <v>7.39</v>
      </c>
      <c r="IU96" s="32">
        <f aca="true" t="shared" si="7" ref="IU96:IU104">D130-$D$134</f>
        <v>4.530000000000001</v>
      </c>
      <c r="IV96" s="6" t="b">
        <f aca="true" t="shared" si="8" ref="IV96:IV104">IU96=G130</f>
        <v>1</v>
      </c>
    </row>
    <row r="97" spans="1:256" ht="13.5" thickBot="1">
      <c r="A97" s="392" t="s">
        <v>47</v>
      </c>
      <c r="B97" s="393">
        <v>38600</v>
      </c>
      <c r="C97" s="384" t="s">
        <v>46</v>
      </c>
      <c r="D97" s="394">
        <v>20.66</v>
      </c>
      <c r="E97"/>
      <c r="F97" s="178">
        <v>0.8</v>
      </c>
      <c r="G97" s="394">
        <v>4.66</v>
      </c>
      <c r="IU97" s="32">
        <f t="shared" si="7"/>
        <v>2.8999999999999986</v>
      </c>
      <c r="IV97" s="6" t="b">
        <f t="shared" si="8"/>
        <v>1</v>
      </c>
    </row>
    <row r="98" spans="1:256" ht="13.5" thickBot="1">
      <c r="A98" s="392" t="s">
        <v>47</v>
      </c>
      <c r="B98" s="393">
        <v>43400</v>
      </c>
      <c r="C98" s="384" t="s">
        <v>46</v>
      </c>
      <c r="D98" s="394">
        <v>18.21</v>
      </c>
      <c r="E98"/>
      <c r="F98" s="178">
        <v>0.8994818652849741</v>
      </c>
      <c r="G98" s="394">
        <v>2.21</v>
      </c>
      <c r="IU98" s="32">
        <f t="shared" si="7"/>
        <v>1.3900000000000006</v>
      </c>
      <c r="IV98" s="6" t="b">
        <f t="shared" si="8"/>
        <v>1</v>
      </c>
    </row>
    <row r="99" spans="1:256" ht="13.5" thickBot="1">
      <c r="A99" s="392" t="s">
        <v>47</v>
      </c>
      <c r="B99" s="393">
        <v>45800</v>
      </c>
      <c r="C99" s="384" t="s">
        <v>46</v>
      </c>
      <c r="D99" s="394">
        <v>17.09</v>
      </c>
      <c r="E99"/>
      <c r="F99" s="178">
        <v>0.9492227979274611</v>
      </c>
      <c r="G99" s="394">
        <v>1.09</v>
      </c>
      <c r="IU99" s="32">
        <f t="shared" si="7"/>
        <v>0.6700000000000017</v>
      </c>
      <c r="IV99" s="6" t="b">
        <f t="shared" si="8"/>
        <v>0</v>
      </c>
    </row>
    <row r="100" spans="1:256" ht="13.5" thickBot="1">
      <c r="A100" s="392" t="s">
        <v>47</v>
      </c>
      <c r="B100" s="393">
        <v>48250</v>
      </c>
      <c r="C100" s="384" t="s">
        <v>46</v>
      </c>
      <c r="D100" s="394">
        <v>16</v>
      </c>
      <c r="E100"/>
      <c r="F100" s="178">
        <v>1</v>
      </c>
      <c r="G100" s="394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2" t="s">
        <v>47</v>
      </c>
      <c r="B101" s="393">
        <v>50650</v>
      </c>
      <c r="C101" s="384" t="s">
        <v>46</v>
      </c>
      <c r="D101" s="394">
        <v>15</v>
      </c>
      <c r="E101"/>
      <c r="F101" s="178">
        <v>1.0497409326424871</v>
      </c>
      <c r="G101" s="394">
        <v>-1</v>
      </c>
      <c r="IU101" s="32">
        <f t="shared" si="7"/>
        <v>-0.6400000000000006</v>
      </c>
      <c r="IV101" s="6" t="b">
        <f t="shared" si="8"/>
        <v>0</v>
      </c>
    </row>
    <row r="102" spans="1:256" ht="13.5" thickBot="1">
      <c r="A102" s="392" t="s">
        <v>47</v>
      </c>
      <c r="B102" s="393">
        <v>53050</v>
      </c>
      <c r="C102" s="384" t="s">
        <v>46</v>
      </c>
      <c r="D102" s="394">
        <v>14.06</v>
      </c>
      <c r="E102"/>
      <c r="F102" s="178">
        <v>1.099481865284974</v>
      </c>
      <c r="G102" s="394">
        <v>-1.94</v>
      </c>
      <c r="IU102" s="32">
        <f t="shared" si="7"/>
        <v>-1.25</v>
      </c>
      <c r="IV102" s="6" t="b">
        <f t="shared" si="8"/>
        <v>1</v>
      </c>
    </row>
    <row r="103" spans="1:256" ht="13.5" thickBot="1">
      <c r="A103" s="392" t="s">
        <v>47</v>
      </c>
      <c r="B103" s="393">
        <v>57900</v>
      </c>
      <c r="C103" s="384" t="s">
        <v>46</v>
      </c>
      <c r="D103" s="394">
        <v>12.36</v>
      </c>
      <c r="E103"/>
      <c r="F103" s="178">
        <v>1.2</v>
      </c>
      <c r="G103" s="394">
        <v>-3.64</v>
      </c>
      <c r="IU103" s="32">
        <f t="shared" si="7"/>
        <v>-2.3900000000000006</v>
      </c>
      <c r="IV103" s="6" t="b">
        <f t="shared" si="8"/>
        <v>1</v>
      </c>
    </row>
    <row r="104" spans="1:256" ht="13.5" thickBot="1">
      <c r="A104" s="392" t="s">
        <v>48</v>
      </c>
      <c r="B104" s="393">
        <v>62700</v>
      </c>
      <c r="C104" s="384" t="s">
        <v>46</v>
      </c>
      <c r="D104" s="394">
        <v>10.93</v>
      </c>
      <c r="E104"/>
      <c r="F104" s="179">
        <v>1.299481865284974</v>
      </c>
      <c r="G104" s="396">
        <v>-5.07</v>
      </c>
      <c r="IU104" s="32">
        <f t="shared" si="7"/>
        <v>-3.3900000000000006</v>
      </c>
      <c r="IV104" s="6" t="b">
        <f t="shared" si="8"/>
        <v>1</v>
      </c>
    </row>
    <row r="105" spans="1:7" ht="12.75">
      <c r="A105" s="387" t="s">
        <v>49</v>
      </c>
      <c r="B105" s="384">
        <v>48250</v>
      </c>
      <c r="C105" s="385"/>
      <c r="D105" s="397"/>
      <c r="E105"/>
      <c r="G105" s="16">
        <v>12.46</v>
      </c>
    </row>
    <row r="106" spans="1:5" ht="12.75">
      <c r="A106" s="387" t="s">
        <v>50</v>
      </c>
      <c r="B106" s="398">
        <v>16</v>
      </c>
      <c r="C106" s="385"/>
      <c r="D106" s="397"/>
      <c r="E106"/>
    </row>
    <row r="107" spans="1:5" ht="12.75">
      <c r="A107" s="387" t="s">
        <v>51</v>
      </c>
      <c r="B107" s="398">
        <v>65</v>
      </c>
      <c r="C107" s="385"/>
      <c r="D107" s="397"/>
      <c r="E107"/>
    </row>
    <row r="108" spans="1:5" ht="13.5" thickBot="1">
      <c r="A108" s="400" t="s">
        <v>52</v>
      </c>
      <c r="B108" s="401">
        <v>8</v>
      </c>
      <c r="C108" s="402"/>
      <c r="D108" s="403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79" t="s">
        <v>41</v>
      </c>
      <c r="B110" s="380">
        <v>41886</v>
      </c>
      <c r="C110" s="381"/>
      <c r="D110" s="382"/>
    </row>
    <row r="111" spans="1:4" ht="13.5" thickBot="1">
      <c r="A111" s="383" t="s">
        <v>0</v>
      </c>
      <c r="B111" s="384" t="s">
        <v>40</v>
      </c>
      <c r="C111" s="385"/>
      <c r="D111" s="386"/>
    </row>
    <row r="112" spans="1:7" ht="13.5" thickBot="1">
      <c r="A112" s="387" t="s">
        <v>42</v>
      </c>
      <c r="B112" s="388">
        <v>42719</v>
      </c>
      <c r="C112" s="385"/>
      <c r="D112" s="389"/>
      <c r="E112"/>
      <c r="F112" s="390" t="s">
        <v>43</v>
      </c>
      <c r="G112" s="391" t="s">
        <v>44</v>
      </c>
    </row>
    <row r="113" spans="1:256" ht="13.5" thickBot="1">
      <c r="A113" s="392" t="s">
        <v>45</v>
      </c>
      <c r="B113" s="393">
        <v>35500</v>
      </c>
      <c r="C113" s="384" t="s">
        <v>46</v>
      </c>
      <c r="D113" s="394">
        <v>25.56</v>
      </c>
      <c r="E113"/>
      <c r="F113" s="177">
        <v>0.6995073891625616</v>
      </c>
      <c r="G113" s="395">
        <v>5.31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2" t="s">
        <v>47</v>
      </c>
      <c r="B114" s="393">
        <v>40600</v>
      </c>
      <c r="C114" s="384" t="s">
        <v>46</v>
      </c>
      <c r="D114" s="394">
        <v>23.63</v>
      </c>
      <c r="E114"/>
      <c r="F114" s="178">
        <v>0.8</v>
      </c>
      <c r="G114" s="394">
        <v>3.38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2" t="s">
        <v>47</v>
      </c>
      <c r="B115" s="393">
        <v>45650</v>
      </c>
      <c r="C115" s="384" t="s">
        <v>46</v>
      </c>
      <c r="D115" s="394">
        <v>21.87</v>
      </c>
      <c r="E115"/>
      <c r="F115" s="178">
        <v>0.8995073891625616</v>
      </c>
      <c r="G115" s="394">
        <v>1.62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2" t="s">
        <v>47</v>
      </c>
      <c r="B116" s="393">
        <v>48200</v>
      </c>
      <c r="C116" s="384" t="s">
        <v>46</v>
      </c>
      <c r="D116" s="394">
        <v>21.04</v>
      </c>
      <c r="E116"/>
      <c r="F116" s="178">
        <v>0.9497536945812808</v>
      </c>
      <c r="G116" s="394">
        <v>0.79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2" t="s">
        <v>47</v>
      </c>
      <c r="B117" s="393">
        <v>50750</v>
      </c>
      <c r="C117" s="384" t="s">
        <v>46</v>
      </c>
      <c r="D117" s="394">
        <v>20.25</v>
      </c>
      <c r="E117"/>
      <c r="F117" s="178">
        <v>1</v>
      </c>
      <c r="G117" s="394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2" t="s">
        <v>47</v>
      </c>
      <c r="B118" s="393">
        <v>53250</v>
      </c>
      <c r="C118" s="384" t="s">
        <v>46</v>
      </c>
      <c r="D118" s="394">
        <v>19.52</v>
      </c>
      <c r="E118"/>
      <c r="F118" s="178">
        <v>1.0492610837438423</v>
      </c>
      <c r="G118" s="394">
        <v>-0.73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2" t="s">
        <v>47</v>
      </c>
      <c r="B119" s="393">
        <v>55800</v>
      </c>
      <c r="C119" s="384" t="s">
        <v>46</v>
      </c>
      <c r="D119" s="394">
        <v>18.81</v>
      </c>
      <c r="E119"/>
      <c r="F119" s="178">
        <v>1.0995073891625615</v>
      </c>
      <c r="G119" s="394">
        <v>-1.44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2" t="s">
        <v>47</v>
      </c>
      <c r="B120" s="393">
        <v>60900</v>
      </c>
      <c r="C120" s="384" t="s">
        <v>46</v>
      </c>
      <c r="D120" s="394">
        <v>17.51</v>
      </c>
      <c r="E120"/>
      <c r="F120" s="178">
        <v>1.2</v>
      </c>
      <c r="G120" s="394">
        <v>-2.74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2" t="s">
        <v>48</v>
      </c>
      <c r="B121" s="393">
        <v>65950</v>
      </c>
      <c r="C121" s="384" t="s">
        <v>46</v>
      </c>
      <c r="D121" s="394">
        <v>16.38</v>
      </c>
      <c r="E121"/>
      <c r="F121" s="179">
        <v>1.2995073891625615</v>
      </c>
      <c r="G121" s="396">
        <v>-3.87</v>
      </c>
      <c r="IU121" s="32" t="e">
        <f>#REF!-#REF!</f>
        <v>#REF!</v>
      </c>
      <c r="IV121" s="6" t="e">
        <f>IU121=#REF!</f>
        <v>#REF!</v>
      </c>
    </row>
    <row r="122" spans="1:7" ht="12.75">
      <c r="A122" s="387" t="s">
        <v>49</v>
      </c>
      <c r="B122" s="384">
        <v>50750</v>
      </c>
      <c r="C122" s="385"/>
      <c r="D122" s="397"/>
      <c r="E122"/>
      <c r="G122" s="16">
        <v>9.18</v>
      </c>
    </row>
    <row r="123" spans="1:5" ht="12.75">
      <c r="A123" s="387" t="s">
        <v>50</v>
      </c>
      <c r="B123" s="398">
        <v>20.25</v>
      </c>
      <c r="C123" s="385"/>
      <c r="D123" s="397"/>
      <c r="E123"/>
    </row>
    <row r="124" spans="1:5" ht="12.75">
      <c r="A124" s="387" t="s">
        <v>51</v>
      </c>
      <c r="B124" s="398">
        <v>65</v>
      </c>
      <c r="C124" s="385"/>
      <c r="D124" s="397"/>
      <c r="E124"/>
    </row>
    <row r="125" spans="1:5" ht="13.5" thickBot="1">
      <c r="A125" s="400" t="s">
        <v>52</v>
      </c>
      <c r="B125" s="401">
        <v>8</v>
      </c>
      <c r="C125" s="402"/>
      <c r="D125" s="403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79" t="s">
        <v>41</v>
      </c>
      <c r="B127" s="380">
        <v>41886</v>
      </c>
      <c r="C127" s="381"/>
      <c r="D127" s="382"/>
    </row>
    <row r="128" spans="1:4" ht="13.5" thickBot="1">
      <c r="A128" s="383" t="s">
        <v>0</v>
      </c>
      <c r="B128" s="384" t="s">
        <v>40</v>
      </c>
      <c r="C128" s="385"/>
      <c r="D128" s="386"/>
    </row>
    <row r="129" spans="1:7" ht="13.5" thickBot="1">
      <c r="A129" s="387" t="s">
        <v>42</v>
      </c>
      <c r="B129" s="388">
        <v>43090</v>
      </c>
      <c r="C129" s="385"/>
      <c r="D129" s="389"/>
      <c r="E129"/>
      <c r="F129" s="390" t="s">
        <v>43</v>
      </c>
      <c r="G129" s="391" t="s">
        <v>44</v>
      </c>
    </row>
    <row r="130" spans="1:256" ht="13.5" thickBot="1">
      <c r="A130" s="392" t="s">
        <v>45</v>
      </c>
      <c r="B130" s="393">
        <v>36550</v>
      </c>
      <c r="C130" s="384" t="s">
        <v>46</v>
      </c>
      <c r="D130" s="394">
        <v>25.03</v>
      </c>
      <c r="E130"/>
      <c r="F130" s="177">
        <v>0.7001915708812261</v>
      </c>
      <c r="G130" s="395">
        <v>4.53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2" t="s">
        <v>47</v>
      </c>
      <c r="B131" s="393">
        <v>41750</v>
      </c>
      <c r="C131" s="384" t="s">
        <v>46</v>
      </c>
      <c r="D131" s="394">
        <v>23.4</v>
      </c>
      <c r="E131"/>
      <c r="F131" s="178">
        <v>0.7998084291187739</v>
      </c>
      <c r="G131" s="394">
        <v>2.9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2" t="s">
        <v>47</v>
      </c>
      <c r="B132" s="393">
        <v>46950</v>
      </c>
      <c r="C132" s="384" t="s">
        <v>46</v>
      </c>
      <c r="D132" s="394">
        <v>21.89</v>
      </c>
      <c r="E132"/>
      <c r="F132" s="178">
        <v>0.8994252873563219</v>
      </c>
      <c r="G132" s="394">
        <v>1.39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2" t="s">
        <v>47</v>
      </c>
      <c r="B133" s="393">
        <v>49600</v>
      </c>
      <c r="C133" s="384" t="s">
        <v>46</v>
      </c>
      <c r="D133" s="394">
        <v>21.17</v>
      </c>
      <c r="E133"/>
      <c r="F133" s="178">
        <v>0.9501915708812261</v>
      </c>
      <c r="G133" s="394">
        <v>0.67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2" t="s">
        <v>47</v>
      </c>
      <c r="B134" s="393">
        <v>52200</v>
      </c>
      <c r="C134" s="384" t="s">
        <v>46</v>
      </c>
      <c r="D134" s="394">
        <v>20.5</v>
      </c>
      <c r="E134"/>
      <c r="F134" s="178">
        <v>1</v>
      </c>
      <c r="G134" s="394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2" t="s">
        <v>47</v>
      </c>
      <c r="B135" s="393">
        <v>54800</v>
      </c>
      <c r="C135" s="384" t="s">
        <v>46</v>
      </c>
      <c r="D135" s="394">
        <v>19.86</v>
      </c>
      <c r="E135"/>
      <c r="F135" s="178">
        <v>1.049808429118774</v>
      </c>
      <c r="G135" s="394">
        <v>-0.64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2" t="s">
        <v>47</v>
      </c>
      <c r="B136" s="393">
        <v>57400</v>
      </c>
      <c r="C136" s="384" t="s">
        <v>46</v>
      </c>
      <c r="D136" s="394">
        <v>19.25</v>
      </c>
      <c r="E136"/>
      <c r="F136" s="178">
        <v>1.0996168582375478</v>
      </c>
      <c r="G136" s="394">
        <v>-1.25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2" t="s">
        <v>47</v>
      </c>
      <c r="B137" s="393">
        <v>62650</v>
      </c>
      <c r="C137" s="384" t="s">
        <v>46</v>
      </c>
      <c r="D137" s="394">
        <v>18.11</v>
      </c>
      <c r="E137"/>
      <c r="F137" s="178">
        <v>1.200191570881226</v>
      </c>
      <c r="G137" s="394">
        <v>-2.39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2" t="s">
        <v>48</v>
      </c>
      <c r="B138" s="393">
        <v>67850</v>
      </c>
      <c r="C138" s="384" t="s">
        <v>46</v>
      </c>
      <c r="D138" s="394">
        <v>17.11</v>
      </c>
      <c r="E138"/>
      <c r="F138" s="179">
        <v>1.299808429118774</v>
      </c>
      <c r="G138" s="396">
        <v>-3.39</v>
      </c>
      <c r="IU138" s="32" t="e">
        <f>#REF!-#REF!</f>
        <v>#REF!</v>
      </c>
      <c r="IV138" s="6" t="e">
        <f>IU138=#REF!</f>
        <v>#REF!</v>
      </c>
    </row>
    <row r="139" spans="1:7" ht="12.75">
      <c r="A139" s="387" t="s">
        <v>49</v>
      </c>
      <c r="B139" s="384">
        <v>52200</v>
      </c>
      <c r="C139" s="385"/>
      <c r="D139" s="397"/>
      <c r="E139"/>
      <c r="G139" s="16">
        <v>7.92</v>
      </c>
    </row>
    <row r="140" spans="1:5" ht="12.75">
      <c r="A140" s="387" t="s">
        <v>50</v>
      </c>
      <c r="B140" s="398">
        <v>20.5</v>
      </c>
      <c r="C140" s="385"/>
      <c r="D140" s="397"/>
      <c r="E140"/>
    </row>
    <row r="141" spans="1:5" ht="12.75">
      <c r="A141" s="387" t="s">
        <v>51</v>
      </c>
      <c r="B141" s="398">
        <v>65</v>
      </c>
      <c r="C141" s="385"/>
      <c r="D141" s="397"/>
      <c r="E141"/>
    </row>
    <row r="142" spans="1:5" ht="17.25" customHeight="1" thickBot="1">
      <c r="A142" s="400" t="s">
        <v>52</v>
      </c>
      <c r="B142" s="401">
        <v>8</v>
      </c>
      <c r="C142" s="402"/>
      <c r="D142" s="403"/>
      <c r="E142"/>
    </row>
    <row r="143" spans="1:7" ht="13.5" thickBot="1">
      <c r="A143" s="222"/>
      <c r="B143" s="222"/>
      <c r="C143" s="222"/>
      <c r="D143" s="222"/>
      <c r="E143" s="222"/>
      <c r="F143" s="222"/>
      <c r="G143" s="222"/>
    </row>
    <row r="144" spans="1:7" ht="12.75">
      <c r="A144" s="223" t="s">
        <v>41</v>
      </c>
      <c r="B144" s="224">
        <v>41886</v>
      </c>
      <c r="C144" s="225"/>
      <c r="D144" s="226"/>
      <c r="E144" s="227"/>
      <c r="F144" s="227"/>
      <c r="G144" s="227"/>
    </row>
    <row r="145" spans="1:7" ht="13.5" thickBot="1">
      <c r="A145" s="228" t="s">
        <v>0</v>
      </c>
      <c r="B145" s="229" t="s">
        <v>30</v>
      </c>
      <c r="C145" s="230"/>
      <c r="D145" s="231"/>
      <c r="E145" s="227"/>
      <c r="F145" s="227"/>
      <c r="G145" s="227"/>
    </row>
    <row r="146" spans="1:256" ht="13.5" thickBot="1">
      <c r="A146" s="232" t="s">
        <v>42</v>
      </c>
      <c r="B146" s="233">
        <v>41900</v>
      </c>
      <c r="C146" s="230"/>
      <c r="D146" s="234"/>
      <c r="E146" s="222"/>
      <c r="F146" s="235" t="s">
        <v>43</v>
      </c>
      <c r="G146" s="236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7" t="s">
        <v>45</v>
      </c>
      <c r="B147" s="238">
        <v>7200</v>
      </c>
      <c r="C147" s="229" t="s">
        <v>46</v>
      </c>
      <c r="D147" s="239">
        <v>38.57</v>
      </c>
      <c r="E147" s="222"/>
      <c r="F147" s="248">
        <v>0.7024390243902439</v>
      </c>
      <c r="G147" s="246">
        <v>23.82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7" t="s">
        <v>47</v>
      </c>
      <c r="B148" s="238">
        <v>8200</v>
      </c>
      <c r="C148" s="229" t="s">
        <v>46</v>
      </c>
      <c r="D148" s="239">
        <v>29.01</v>
      </c>
      <c r="E148" s="222"/>
      <c r="F148" s="249">
        <v>0.8</v>
      </c>
      <c r="G148" s="239">
        <v>14.26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7" t="s">
        <v>47</v>
      </c>
      <c r="B149" s="238">
        <v>9250</v>
      </c>
      <c r="C149" s="229" t="s">
        <v>46</v>
      </c>
      <c r="D149" s="239">
        <v>20.81</v>
      </c>
      <c r="E149" s="222"/>
      <c r="F149" s="249">
        <v>0.9024390243902439</v>
      </c>
      <c r="G149" s="239">
        <v>6.06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7" t="s">
        <v>47</v>
      </c>
      <c r="B150" s="238">
        <v>9750</v>
      </c>
      <c r="C150" s="229" t="s">
        <v>46</v>
      </c>
      <c r="D150" s="239">
        <v>17.57</v>
      </c>
      <c r="E150" s="222"/>
      <c r="F150" s="249">
        <v>0.9512195121951219</v>
      </c>
      <c r="G150" s="239">
        <v>2.82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7" t="s">
        <v>47</v>
      </c>
      <c r="B151" s="238">
        <v>10250</v>
      </c>
      <c r="C151" s="229" t="s">
        <v>46</v>
      </c>
      <c r="D151" s="239">
        <v>14.75</v>
      </c>
      <c r="E151" s="222"/>
      <c r="F151" s="249">
        <v>1</v>
      </c>
      <c r="G151" s="239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7" t="s">
        <v>47</v>
      </c>
      <c r="B152" s="238">
        <v>10800</v>
      </c>
      <c r="C152" s="229" t="s">
        <v>46</v>
      </c>
      <c r="D152" s="239">
        <v>12.14</v>
      </c>
      <c r="E152" s="222"/>
      <c r="F152" s="249">
        <v>1.053658536585366</v>
      </c>
      <c r="G152" s="239">
        <v>-2.61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7" t="s">
        <v>47</v>
      </c>
      <c r="B153" s="238">
        <v>11300</v>
      </c>
      <c r="C153" s="229" t="s">
        <v>46</v>
      </c>
      <c r="D153" s="239">
        <v>10.22</v>
      </c>
      <c r="E153" s="222"/>
      <c r="F153" s="249">
        <v>1.102439024390244</v>
      </c>
      <c r="G153" s="239">
        <v>-4.53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7" t="s">
        <v>47</v>
      </c>
      <c r="B154" s="238">
        <v>12300</v>
      </c>
      <c r="C154" s="229" t="s">
        <v>46</v>
      </c>
      <c r="D154" s="239">
        <v>7.65</v>
      </c>
      <c r="E154" s="222"/>
      <c r="F154" s="249">
        <v>1.2</v>
      </c>
      <c r="G154" s="239">
        <v>-7.1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7" t="s">
        <v>48</v>
      </c>
      <c r="B155" s="238">
        <v>13350</v>
      </c>
      <c r="C155" s="229" t="s">
        <v>46</v>
      </c>
      <c r="D155" s="239">
        <v>6.78</v>
      </c>
      <c r="E155" s="222"/>
      <c r="F155" s="250">
        <v>1.302439024390244</v>
      </c>
      <c r="G155" s="247">
        <v>-7.97</v>
      </c>
    </row>
    <row r="156" spans="1:7" ht="12.75">
      <c r="A156" s="232" t="s">
        <v>49</v>
      </c>
      <c r="B156" s="229">
        <v>10250</v>
      </c>
      <c r="C156" s="230"/>
      <c r="D156" s="240"/>
      <c r="E156" s="222"/>
      <c r="F156" s="227"/>
      <c r="G156" s="241">
        <v>31.79</v>
      </c>
    </row>
    <row r="157" spans="1:7" ht="12.75">
      <c r="A157" s="232" t="s">
        <v>50</v>
      </c>
      <c r="B157" s="242">
        <v>14.75</v>
      </c>
      <c r="C157" s="230"/>
      <c r="D157" s="240"/>
      <c r="E157" s="222"/>
      <c r="F157" s="227"/>
      <c r="G157" s="227"/>
    </row>
    <row r="158" spans="1:7" ht="12.75">
      <c r="A158" s="232" t="s">
        <v>51</v>
      </c>
      <c r="B158" s="242">
        <v>65</v>
      </c>
      <c r="C158" s="230"/>
      <c r="D158" s="240"/>
      <c r="E158" s="222"/>
      <c r="F158" s="227"/>
      <c r="G158" s="227"/>
    </row>
    <row r="159" spans="1:7" ht="13.5" thickBot="1">
      <c r="A159" s="243" t="s">
        <v>52</v>
      </c>
      <c r="B159" s="401">
        <v>8</v>
      </c>
      <c r="C159" s="244"/>
      <c r="D159" s="245"/>
      <c r="E159" s="222"/>
      <c r="F159" s="227"/>
      <c r="G159" s="227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4" t="s">
        <v>41</v>
      </c>
      <c r="B161" s="255">
        <v>41886</v>
      </c>
      <c r="C161" s="256"/>
      <c r="D161" s="257"/>
      <c r="E161" s="258"/>
      <c r="F161" s="258"/>
      <c r="G161" s="258"/>
    </row>
    <row r="162" spans="1:7" ht="13.5" thickBot="1">
      <c r="A162" s="259" t="s">
        <v>0</v>
      </c>
      <c r="B162" s="260" t="s">
        <v>30</v>
      </c>
      <c r="C162" s="261"/>
      <c r="D162" s="262"/>
      <c r="E162" s="258"/>
      <c r="F162" s="258"/>
      <c r="G162" s="258"/>
    </row>
    <row r="163" spans="1:256" ht="13.5" thickBot="1">
      <c r="A163" s="263" t="s">
        <v>42</v>
      </c>
      <c r="B163" s="264">
        <v>41991</v>
      </c>
      <c r="C163" s="261"/>
      <c r="D163" s="265"/>
      <c r="E163" s="251"/>
      <c r="F163" s="266" t="s">
        <v>43</v>
      </c>
      <c r="G163" s="267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8" t="s">
        <v>45</v>
      </c>
      <c r="B164" s="269">
        <v>7250</v>
      </c>
      <c r="C164" s="260" t="s">
        <v>46</v>
      </c>
      <c r="D164" s="270">
        <v>27.74</v>
      </c>
      <c r="E164" s="251"/>
      <c r="F164" s="279">
        <v>0.7004830917874396</v>
      </c>
      <c r="G164" s="278">
        <v>11.99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8" t="s">
        <v>47</v>
      </c>
      <c r="B165" s="269">
        <v>8300</v>
      </c>
      <c r="C165" s="260" t="s">
        <v>46</v>
      </c>
      <c r="D165" s="270">
        <v>23.13</v>
      </c>
      <c r="E165" s="251"/>
      <c r="F165" s="280">
        <v>0.8019323671497585</v>
      </c>
      <c r="G165" s="278">
        <v>7.38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8" t="s">
        <v>47</v>
      </c>
      <c r="B166" s="269">
        <v>9350</v>
      </c>
      <c r="C166" s="260" t="s">
        <v>46</v>
      </c>
      <c r="D166" s="270">
        <v>19.08</v>
      </c>
      <c r="E166" s="251"/>
      <c r="F166" s="280">
        <v>0.9033816425120773</v>
      </c>
      <c r="G166" s="278">
        <v>3.33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8" t="s">
        <v>47</v>
      </c>
      <c r="B167" s="269">
        <v>9850</v>
      </c>
      <c r="C167" s="260" t="s">
        <v>46</v>
      </c>
      <c r="D167" s="270">
        <v>17.35</v>
      </c>
      <c r="E167" s="251"/>
      <c r="F167" s="280">
        <v>0.9516908212560387</v>
      </c>
      <c r="G167" s="278">
        <v>1.6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8" t="s">
        <v>47</v>
      </c>
      <c r="B168" s="269">
        <v>10350</v>
      </c>
      <c r="C168" s="260" t="s">
        <v>46</v>
      </c>
      <c r="D168" s="270">
        <v>15.75</v>
      </c>
      <c r="E168" s="251"/>
      <c r="F168" s="280">
        <v>1</v>
      </c>
      <c r="G168" s="278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8" t="s">
        <v>47</v>
      </c>
      <c r="B169" s="269">
        <v>10900</v>
      </c>
      <c r="C169" s="260" t="s">
        <v>46</v>
      </c>
      <c r="D169" s="270">
        <v>14.14</v>
      </c>
      <c r="E169" s="251"/>
      <c r="F169" s="280">
        <v>1.0531400966183575</v>
      </c>
      <c r="G169" s="278">
        <v>-1.61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8" t="s">
        <v>47</v>
      </c>
      <c r="B170" s="269">
        <v>11400</v>
      </c>
      <c r="C170" s="260" t="s">
        <v>46</v>
      </c>
      <c r="D170" s="270">
        <v>12.81</v>
      </c>
      <c r="E170" s="251"/>
      <c r="F170" s="280">
        <v>1.1014492753623188</v>
      </c>
      <c r="G170" s="278">
        <v>-2.94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8" t="s">
        <v>47</v>
      </c>
      <c r="B171" s="269">
        <v>12450</v>
      </c>
      <c r="C171" s="260" t="s">
        <v>46</v>
      </c>
      <c r="D171" s="270">
        <v>10.43</v>
      </c>
      <c r="E171" s="251"/>
      <c r="F171" s="280">
        <v>1.2028985507246377</v>
      </c>
      <c r="G171" s="278">
        <v>-5.32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8" t="s">
        <v>48</v>
      </c>
      <c r="B172" s="269">
        <v>13450</v>
      </c>
      <c r="C172" s="260" t="s">
        <v>46</v>
      </c>
      <c r="D172" s="270">
        <v>8.7</v>
      </c>
      <c r="E172" s="251"/>
      <c r="F172" s="281">
        <v>1.2995169082125604</v>
      </c>
      <c r="G172" s="278">
        <v>-7.05</v>
      </c>
    </row>
    <row r="173" spans="1:7" ht="12.75">
      <c r="A173" s="263" t="s">
        <v>49</v>
      </c>
      <c r="B173" s="260">
        <v>10350</v>
      </c>
      <c r="C173" s="261"/>
      <c r="D173" s="271"/>
      <c r="E173" s="251"/>
      <c r="F173" s="258"/>
      <c r="G173" s="272">
        <v>19.04</v>
      </c>
    </row>
    <row r="174" spans="1:7" ht="12.75">
      <c r="A174" s="263" t="s">
        <v>50</v>
      </c>
      <c r="B174" s="273">
        <v>15.75</v>
      </c>
      <c r="C174" s="261"/>
      <c r="D174" s="271"/>
      <c r="E174" s="251"/>
      <c r="F174" s="258"/>
      <c r="G174" s="258"/>
    </row>
    <row r="175" spans="1:7" ht="12.75">
      <c r="A175" s="263" t="s">
        <v>51</v>
      </c>
      <c r="B175" s="273">
        <v>65</v>
      </c>
      <c r="C175" s="261"/>
      <c r="D175" s="271"/>
      <c r="E175" s="251"/>
      <c r="F175" s="258"/>
      <c r="G175" s="258"/>
    </row>
    <row r="176" spans="1:7" ht="13.5" thickBot="1">
      <c r="A176" s="274" t="s">
        <v>52</v>
      </c>
      <c r="B176" s="401">
        <v>8</v>
      </c>
      <c r="C176" s="275"/>
      <c r="D176" s="276"/>
      <c r="E176" s="251"/>
      <c r="F176" s="258"/>
      <c r="G176" s="258"/>
    </row>
    <row r="177" spans="1:7" ht="13.5" thickBot="1">
      <c r="A177" s="252"/>
      <c r="B177" s="277"/>
      <c r="C177" s="252"/>
      <c r="D177" s="253"/>
      <c r="E177" s="258"/>
      <c r="F177" s="258"/>
      <c r="G177" s="258"/>
    </row>
    <row r="178" spans="1:7" ht="12.75">
      <c r="A178" s="254" t="s">
        <v>41</v>
      </c>
      <c r="B178" s="255">
        <v>41886</v>
      </c>
      <c r="C178" s="256"/>
      <c r="D178" s="257"/>
      <c r="E178" s="258"/>
      <c r="F178" s="258"/>
      <c r="G178" s="258"/>
    </row>
    <row r="179" spans="1:7" ht="13.5" thickBot="1">
      <c r="A179" s="259" t="s">
        <v>0</v>
      </c>
      <c r="B179" s="260" t="s">
        <v>30</v>
      </c>
      <c r="C179" s="261"/>
      <c r="D179" s="262"/>
      <c r="E179" s="258"/>
      <c r="F179" s="258"/>
      <c r="G179" s="258"/>
    </row>
    <row r="180" spans="1:7" ht="13.5" thickBot="1">
      <c r="A180" s="263" t="s">
        <v>42</v>
      </c>
      <c r="B180" s="264">
        <v>42082</v>
      </c>
      <c r="C180" s="261"/>
      <c r="D180" s="265"/>
      <c r="E180" s="251"/>
      <c r="F180" s="266" t="s">
        <v>43</v>
      </c>
      <c r="G180" s="267" t="s">
        <v>44</v>
      </c>
    </row>
    <row r="181" spans="1:7" ht="13.5" thickBot="1">
      <c r="A181" s="268" t="s">
        <v>45</v>
      </c>
      <c r="B181" s="269">
        <v>7350</v>
      </c>
      <c r="C181" s="260" t="s">
        <v>46</v>
      </c>
      <c r="D181" s="270">
        <v>24.38</v>
      </c>
      <c r="E181" s="251"/>
      <c r="F181" s="279">
        <v>0.7</v>
      </c>
      <c r="G181" s="278">
        <v>9.38</v>
      </c>
    </row>
    <row r="182" spans="1:7" ht="13.5" thickBot="1">
      <c r="A182" s="268" t="s">
        <v>47</v>
      </c>
      <c r="B182" s="269">
        <v>8400</v>
      </c>
      <c r="C182" s="260" t="s">
        <v>46</v>
      </c>
      <c r="D182" s="270">
        <v>20.87</v>
      </c>
      <c r="E182" s="251"/>
      <c r="F182" s="280">
        <v>0.8</v>
      </c>
      <c r="G182" s="278">
        <v>5.87</v>
      </c>
    </row>
    <row r="183" spans="1:7" ht="13.5" thickBot="1">
      <c r="A183" s="268" t="s">
        <v>47</v>
      </c>
      <c r="B183" s="269">
        <v>9450</v>
      </c>
      <c r="C183" s="260" t="s">
        <v>46</v>
      </c>
      <c r="D183" s="270">
        <v>17.75</v>
      </c>
      <c r="E183" s="251"/>
      <c r="F183" s="280">
        <v>0.9</v>
      </c>
      <c r="G183" s="278">
        <v>2.75</v>
      </c>
    </row>
    <row r="184" spans="1:7" ht="13.5" thickBot="1">
      <c r="A184" s="268" t="s">
        <v>47</v>
      </c>
      <c r="B184" s="269">
        <v>9950</v>
      </c>
      <c r="C184" s="260" t="s">
        <v>46</v>
      </c>
      <c r="D184" s="270">
        <v>16.39</v>
      </c>
      <c r="E184" s="251"/>
      <c r="F184" s="280">
        <v>0.9476190476190476</v>
      </c>
      <c r="G184" s="278">
        <v>1.39</v>
      </c>
    </row>
    <row r="185" spans="1:7" ht="13.5" thickBot="1">
      <c r="A185" s="268" t="s">
        <v>47</v>
      </c>
      <c r="B185" s="269">
        <v>10500</v>
      </c>
      <c r="C185" s="260" t="s">
        <v>46</v>
      </c>
      <c r="D185" s="270">
        <v>15</v>
      </c>
      <c r="E185" s="251"/>
      <c r="F185" s="280">
        <v>1</v>
      </c>
      <c r="G185" s="278">
        <v>0</v>
      </c>
    </row>
    <row r="186" spans="1:7" ht="13.5" thickBot="1">
      <c r="A186" s="268" t="s">
        <v>47</v>
      </c>
      <c r="B186" s="269">
        <v>11000</v>
      </c>
      <c r="C186" s="260" t="s">
        <v>46</v>
      </c>
      <c r="D186" s="270">
        <v>13.82</v>
      </c>
      <c r="E186" s="251"/>
      <c r="F186" s="280">
        <v>1.0476190476190477</v>
      </c>
      <c r="G186" s="278">
        <v>-1.18</v>
      </c>
    </row>
    <row r="187" spans="1:7" ht="13.5" thickBot="1">
      <c r="A187" s="268" t="s">
        <v>47</v>
      </c>
      <c r="B187" s="269">
        <v>11550</v>
      </c>
      <c r="C187" s="260" t="s">
        <v>46</v>
      </c>
      <c r="D187" s="270">
        <v>12.63</v>
      </c>
      <c r="E187" s="251"/>
      <c r="F187" s="280">
        <v>1.1</v>
      </c>
      <c r="G187" s="278">
        <v>-2.37</v>
      </c>
    </row>
    <row r="188" spans="1:7" ht="13.5" thickBot="1">
      <c r="A188" s="268" t="s">
        <v>47</v>
      </c>
      <c r="B188" s="269">
        <v>12600</v>
      </c>
      <c r="C188" s="260" t="s">
        <v>46</v>
      </c>
      <c r="D188" s="270">
        <v>10.64</v>
      </c>
      <c r="E188" s="251"/>
      <c r="F188" s="280">
        <v>1.2</v>
      </c>
      <c r="G188" s="278">
        <v>-4.36</v>
      </c>
    </row>
    <row r="189" spans="1:7" ht="13.5" thickBot="1">
      <c r="A189" s="268" t="s">
        <v>48</v>
      </c>
      <c r="B189" s="269">
        <v>13650</v>
      </c>
      <c r="C189" s="260" t="s">
        <v>46</v>
      </c>
      <c r="D189" s="270">
        <v>9.03</v>
      </c>
      <c r="E189" s="251"/>
      <c r="F189" s="281">
        <v>1.3</v>
      </c>
      <c r="G189" s="278">
        <v>-5.97</v>
      </c>
    </row>
    <row r="190" spans="1:7" ht="12.75">
      <c r="A190" s="263" t="s">
        <v>49</v>
      </c>
      <c r="B190" s="260">
        <v>10500</v>
      </c>
      <c r="C190" s="261"/>
      <c r="D190" s="271"/>
      <c r="E190" s="251"/>
      <c r="F190" s="258"/>
      <c r="G190" s="272">
        <v>15.350000000000001</v>
      </c>
    </row>
    <row r="191" spans="1:7" ht="12.75">
      <c r="A191" s="263" t="s">
        <v>50</v>
      </c>
      <c r="B191" s="273">
        <v>15</v>
      </c>
      <c r="C191" s="261"/>
      <c r="D191" s="271"/>
      <c r="E191" s="251"/>
      <c r="F191" s="258"/>
      <c r="G191" s="258"/>
    </row>
    <row r="192" spans="1:7" ht="12.75">
      <c r="A192" s="263" t="s">
        <v>51</v>
      </c>
      <c r="B192" s="273">
        <v>65</v>
      </c>
      <c r="C192" s="261"/>
      <c r="D192" s="271"/>
      <c r="E192" s="251"/>
      <c r="F192" s="258"/>
      <c r="G192" s="258"/>
    </row>
    <row r="193" spans="1:7" ht="13.5" thickBot="1">
      <c r="A193" s="274" t="s">
        <v>52</v>
      </c>
      <c r="B193" s="401">
        <v>8</v>
      </c>
      <c r="C193" s="275"/>
      <c r="D193" s="276"/>
      <c r="E193" s="251"/>
      <c r="F193" s="258"/>
      <c r="G193" s="258"/>
    </row>
    <row r="194" spans="1:7" ht="13.5" thickBot="1">
      <c r="A194" s="252"/>
      <c r="B194" s="277"/>
      <c r="C194" s="252"/>
      <c r="D194" s="253"/>
      <c r="E194" s="258"/>
      <c r="F194" s="258"/>
      <c r="G194" s="258"/>
    </row>
    <row r="195" spans="1:7" ht="12.75">
      <c r="A195" s="254" t="s">
        <v>41</v>
      </c>
      <c r="B195" s="255">
        <v>41886</v>
      </c>
      <c r="C195" s="256"/>
      <c r="D195" s="257"/>
      <c r="E195" s="258"/>
      <c r="F195" s="258"/>
      <c r="G195" s="258"/>
    </row>
    <row r="196" spans="1:7" ht="13.5" thickBot="1">
      <c r="A196" s="259" t="s">
        <v>0</v>
      </c>
      <c r="B196" s="260" t="s">
        <v>30</v>
      </c>
      <c r="C196" s="261"/>
      <c r="D196" s="262"/>
      <c r="E196" s="258"/>
      <c r="F196" s="258"/>
      <c r="G196" s="258"/>
    </row>
    <row r="197" spans="1:7" ht="13.5" thickBot="1">
      <c r="A197" s="263" t="s">
        <v>42</v>
      </c>
      <c r="B197" s="264">
        <v>42173</v>
      </c>
      <c r="C197" s="261"/>
      <c r="D197" s="265"/>
      <c r="E197" s="251"/>
      <c r="F197" s="266" t="s">
        <v>43</v>
      </c>
      <c r="G197" s="267" t="s">
        <v>44</v>
      </c>
    </row>
    <row r="198" spans="1:7" ht="13.5" thickBot="1">
      <c r="A198" s="268" t="s">
        <v>45</v>
      </c>
      <c r="B198" s="269">
        <v>7350</v>
      </c>
      <c r="C198" s="260" t="s">
        <v>46</v>
      </c>
      <c r="D198" s="270">
        <v>23.37</v>
      </c>
      <c r="E198" s="251"/>
      <c r="F198" s="279">
        <v>0.6966824644549763</v>
      </c>
      <c r="G198" s="278">
        <v>8.12</v>
      </c>
    </row>
    <row r="199" spans="1:7" ht="13.5" thickBot="1">
      <c r="A199" s="268" t="s">
        <v>47</v>
      </c>
      <c r="B199" s="269">
        <v>8400</v>
      </c>
      <c r="C199" s="260" t="s">
        <v>46</v>
      </c>
      <c r="D199" s="270">
        <v>20.4</v>
      </c>
      <c r="E199" s="251"/>
      <c r="F199" s="280">
        <v>0.7962085308056872</v>
      </c>
      <c r="G199" s="278">
        <v>5.15</v>
      </c>
    </row>
    <row r="200" spans="1:7" ht="13.5" thickBot="1">
      <c r="A200" s="268" t="s">
        <v>47</v>
      </c>
      <c r="B200" s="269">
        <v>9500</v>
      </c>
      <c r="C200" s="260" t="s">
        <v>46</v>
      </c>
      <c r="D200" s="270">
        <v>17.61</v>
      </c>
      <c r="E200" s="251"/>
      <c r="F200" s="280">
        <v>0.9004739336492891</v>
      </c>
      <c r="G200" s="278">
        <v>2.36</v>
      </c>
    </row>
    <row r="201" spans="1:7" ht="13.5" thickBot="1">
      <c r="A201" s="268" t="s">
        <v>47</v>
      </c>
      <c r="B201" s="269">
        <v>10000</v>
      </c>
      <c r="C201" s="260" t="s">
        <v>46</v>
      </c>
      <c r="D201" s="270">
        <v>16.45</v>
      </c>
      <c r="E201" s="251"/>
      <c r="F201" s="280">
        <v>0.9478672985781991</v>
      </c>
      <c r="G201" s="278">
        <v>1.2</v>
      </c>
    </row>
    <row r="202" spans="1:7" ht="13.5" thickBot="1">
      <c r="A202" s="268" t="s">
        <v>47</v>
      </c>
      <c r="B202" s="269">
        <v>10550</v>
      </c>
      <c r="C202" s="260" t="s">
        <v>46</v>
      </c>
      <c r="D202" s="270">
        <v>15.25</v>
      </c>
      <c r="E202" s="251"/>
      <c r="F202" s="280">
        <v>1</v>
      </c>
      <c r="G202" s="278">
        <v>0</v>
      </c>
    </row>
    <row r="203" spans="1:7" ht="13.5" thickBot="1">
      <c r="A203" s="268" t="s">
        <v>47</v>
      </c>
      <c r="B203" s="269">
        <v>11050</v>
      </c>
      <c r="C203" s="260" t="s">
        <v>46</v>
      </c>
      <c r="D203" s="270">
        <v>14.23</v>
      </c>
      <c r="E203" s="251"/>
      <c r="F203" s="280">
        <v>1.04739336492891</v>
      </c>
      <c r="G203" s="278">
        <v>-1.02</v>
      </c>
    </row>
    <row r="204" spans="1:7" ht="13.5" thickBot="1">
      <c r="A204" s="268" t="s">
        <v>47</v>
      </c>
      <c r="B204" s="269">
        <v>11600</v>
      </c>
      <c r="C204" s="260" t="s">
        <v>46</v>
      </c>
      <c r="D204" s="270">
        <v>13.19</v>
      </c>
      <c r="E204" s="251"/>
      <c r="F204" s="280">
        <v>1.099526066350711</v>
      </c>
      <c r="G204" s="278">
        <v>-2.06</v>
      </c>
    </row>
    <row r="205" spans="1:7" ht="13.5" thickBot="1">
      <c r="A205" s="268" t="s">
        <v>47</v>
      </c>
      <c r="B205" s="269">
        <v>12650</v>
      </c>
      <c r="C205" s="260" t="s">
        <v>46</v>
      </c>
      <c r="D205" s="270">
        <v>11.42</v>
      </c>
      <c r="E205" s="251"/>
      <c r="F205" s="280">
        <v>1.1990521327014219</v>
      </c>
      <c r="G205" s="278">
        <v>-3.83</v>
      </c>
    </row>
    <row r="206" spans="1:7" ht="13.5" thickBot="1">
      <c r="A206" s="268" t="s">
        <v>48</v>
      </c>
      <c r="B206" s="269">
        <v>13700</v>
      </c>
      <c r="C206" s="260" t="s">
        <v>46</v>
      </c>
      <c r="D206" s="270">
        <v>9.96</v>
      </c>
      <c r="E206" s="251"/>
      <c r="F206" s="281">
        <v>1.2985781990521328</v>
      </c>
      <c r="G206" s="278">
        <v>-5.29</v>
      </c>
    </row>
    <row r="207" spans="1:7" ht="12.75">
      <c r="A207" s="263" t="s">
        <v>49</v>
      </c>
      <c r="B207" s="260">
        <v>10550</v>
      </c>
      <c r="C207" s="261"/>
      <c r="D207" s="271"/>
      <c r="E207" s="251"/>
      <c r="F207" s="258"/>
      <c r="G207" s="272">
        <v>13.41</v>
      </c>
    </row>
    <row r="208" spans="1:7" ht="12.75">
      <c r="A208" s="263" t="s">
        <v>50</v>
      </c>
      <c r="B208" s="273">
        <v>15.25</v>
      </c>
      <c r="C208" s="261"/>
      <c r="D208" s="271"/>
      <c r="E208" s="251"/>
      <c r="F208" s="258"/>
      <c r="G208" s="258"/>
    </row>
    <row r="209" spans="1:7" ht="12.75">
      <c r="A209" s="263" t="s">
        <v>51</v>
      </c>
      <c r="B209" s="273">
        <v>65</v>
      </c>
      <c r="C209" s="261"/>
      <c r="D209" s="271"/>
      <c r="E209" s="251"/>
      <c r="F209" s="258"/>
      <c r="G209" s="258"/>
    </row>
    <row r="210" spans="1:7" ht="13.5" thickBot="1">
      <c r="A210" s="274" t="s">
        <v>52</v>
      </c>
      <c r="B210" s="401">
        <v>8</v>
      </c>
      <c r="C210" s="275"/>
      <c r="D210" s="276"/>
      <c r="E210" s="251"/>
      <c r="F210" s="258"/>
      <c r="G210" s="258"/>
    </row>
    <row r="211" spans="1:7" ht="13.5" thickBot="1">
      <c r="A211" s="251"/>
      <c r="B211" s="251"/>
      <c r="C211" s="251"/>
      <c r="D211" s="251"/>
      <c r="E211" s="251"/>
      <c r="F211" s="251"/>
      <c r="G211" s="251"/>
    </row>
    <row r="212" spans="1:7" ht="12.75">
      <c r="A212" s="254" t="s">
        <v>41</v>
      </c>
      <c r="B212" s="255">
        <v>41886</v>
      </c>
      <c r="C212" s="256"/>
      <c r="D212" s="257"/>
      <c r="E212" s="258"/>
      <c r="F212" s="258"/>
      <c r="G212" s="258"/>
    </row>
    <row r="213" spans="1:7" ht="13.5" thickBot="1">
      <c r="A213" s="259" t="s">
        <v>0</v>
      </c>
      <c r="B213" s="260" t="s">
        <v>30</v>
      </c>
      <c r="C213" s="261"/>
      <c r="D213" s="262"/>
      <c r="E213" s="258"/>
      <c r="F213" s="258"/>
      <c r="G213" s="258"/>
    </row>
    <row r="214" spans="1:7" ht="13.5" thickBot="1">
      <c r="A214" s="263" t="s">
        <v>42</v>
      </c>
      <c r="B214" s="264">
        <v>42264</v>
      </c>
      <c r="C214" s="261"/>
      <c r="D214" s="265"/>
      <c r="E214" s="251"/>
      <c r="F214" s="266" t="s">
        <v>43</v>
      </c>
      <c r="G214" s="267" t="s">
        <v>44</v>
      </c>
    </row>
    <row r="215" spans="1:7" ht="13.5" thickBot="1">
      <c r="A215" s="268" t="s">
        <v>45</v>
      </c>
      <c r="B215" s="269">
        <v>7450</v>
      </c>
      <c r="C215" s="260" t="s">
        <v>46</v>
      </c>
      <c r="D215" s="270">
        <v>23.07</v>
      </c>
      <c r="E215" s="251"/>
      <c r="F215" s="279">
        <v>0.7028301886792453</v>
      </c>
      <c r="G215" s="278">
        <v>7.07</v>
      </c>
    </row>
    <row r="216" spans="1:7" ht="13.5" thickBot="1">
      <c r="A216" s="268" t="s">
        <v>47</v>
      </c>
      <c r="B216" s="269">
        <v>8500</v>
      </c>
      <c r="C216" s="260" t="s">
        <v>46</v>
      </c>
      <c r="D216" s="270">
        <v>20.46</v>
      </c>
      <c r="E216" s="251"/>
      <c r="F216" s="280">
        <v>0.8018867924528302</v>
      </c>
      <c r="G216" s="278">
        <v>4.46</v>
      </c>
    </row>
    <row r="217" spans="1:7" ht="13.5" thickBot="1">
      <c r="A217" s="268" t="s">
        <v>47</v>
      </c>
      <c r="B217" s="269">
        <v>9550</v>
      </c>
      <c r="C217" s="260" t="s">
        <v>46</v>
      </c>
      <c r="D217" s="270">
        <v>18.11</v>
      </c>
      <c r="E217" s="251"/>
      <c r="F217" s="280">
        <v>0.9009433962264151</v>
      </c>
      <c r="G217" s="278">
        <v>2.11</v>
      </c>
    </row>
    <row r="218" spans="1:7" ht="13.5" thickBot="1">
      <c r="A218" s="268" t="s">
        <v>47</v>
      </c>
      <c r="B218" s="269">
        <v>10100</v>
      </c>
      <c r="C218" s="260" t="s">
        <v>46</v>
      </c>
      <c r="D218" s="270">
        <v>16.97</v>
      </c>
      <c r="E218" s="251"/>
      <c r="F218" s="280">
        <v>0.9528301886792453</v>
      </c>
      <c r="G218" s="278">
        <v>0.97</v>
      </c>
    </row>
    <row r="219" spans="1:7" ht="13.5" thickBot="1">
      <c r="A219" s="268" t="s">
        <v>47</v>
      </c>
      <c r="B219" s="269">
        <v>10600</v>
      </c>
      <c r="C219" s="260" t="s">
        <v>46</v>
      </c>
      <c r="D219" s="270">
        <v>16</v>
      </c>
      <c r="E219" s="251"/>
      <c r="F219" s="280">
        <v>1</v>
      </c>
      <c r="G219" s="278">
        <v>0</v>
      </c>
    </row>
    <row r="220" spans="1:7" ht="13.5" thickBot="1">
      <c r="A220" s="268" t="s">
        <v>47</v>
      </c>
      <c r="B220" s="269">
        <v>11150</v>
      </c>
      <c r="C220" s="260" t="s">
        <v>46</v>
      </c>
      <c r="D220" s="270">
        <v>15</v>
      </c>
      <c r="E220" s="251"/>
      <c r="F220" s="280">
        <v>1.0518867924528301</v>
      </c>
      <c r="G220" s="278">
        <v>-1</v>
      </c>
    </row>
    <row r="221" spans="1:7" ht="13.5" thickBot="1">
      <c r="A221" s="268" t="s">
        <v>47</v>
      </c>
      <c r="B221" s="269">
        <v>11650</v>
      </c>
      <c r="C221" s="260" t="s">
        <v>46</v>
      </c>
      <c r="D221" s="270">
        <v>14.14</v>
      </c>
      <c r="E221" s="251"/>
      <c r="F221" s="280">
        <v>1.099056603773585</v>
      </c>
      <c r="G221" s="278">
        <v>-1.86</v>
      </c>
    </row>
    <row r="222" spans="1:7" ht="13.5" thickBot="1">
      <c r="A222" s="268" t="s">
        <v>47</v>
      </c>
      <c r="B222" s="269">
        <v>12750</v>
      </c>
      <c r="C222" s="260" t="s">
        <v>46</v>
      </c>
      <c r="D222" s="270">
        <v>12.47</v>
      </c>
      <c r="E222" s="251"/>
      <c r="F222" s="280">
        <v>1.2028301886792452</v>
      </c>
      <c r="G222" s="278">
        <v>-3.53</v>
      </c>
    </row>
    <row r="223" spans="1:7" ht="13.5" thickBot="1">
      <c r="A223" s="268" t="s">
        <v>48</v>
      </c>
      <c r="B223" s="269">
        <v>13800</v>
      </c>
      <c r="C223" s="260" t="s">
        <v>46</v>
      </c>
      <c r="D223" s="270">
        <v>11.13</v>
      </c>
      <c r="E223" s="251"/>
      <c r="F223" s="281">
        <v>1.3018867924528301</v>
      </c>
      <c r="G223" s="278">
        <v>-4.87</v>
      </c>
    </row>
    <row r="224" spans="1:7" ht="12.75">
      <c r="A224" s="263" t="s">
        <v>49</v>
      </c>
      <c r="B224" s="260">
        <v>10600</v>
      </c>
      <c r="C224" s="261"/>
      <c r="D224" s="271"/>
      <c r="E224" s="251"/>
      <c r="F224" s="258"/>
      <c r="G224" s="272">
        <v>11.940000000000001</v>
      </c>
    </row>
    <row r="225" spans="1:7" ht="12.75">
      <c r="A225" s="263" t="s">
        <v>50</v>
      </c>
      <c r="B225" s="273">
        <v>16</v>
      </c>
      <c r="C225" s="261"/>
      <c r="D225" s="271"/>
      <c r="E225" s="251"/>
      <c r="F225" s="258"/>
      <c r="G225" s="258"/>
    </row>
    <row r="226" spans="1:7" ht="12.75">
      <c r="A226" s="263" t="s">
        <v>51</v>
      </c>
      <c r="B226" s="273">
        <v>65</v>
      </c>
      <c r="C226" s="261"/>
      <c r="D226" s="271"/>
      <c r="E226" s="251"/>
      <c r="F226" s="258"/>
      <c r="G226" s="258"/>
    </row>
    <row r="227" spans="1:7" ht="13.5" thickBot="1">
      <c r="A227" s="274" t="s">
        <v>52</v>
      </c>
      <c r="B227" s="401">
        <v>8</v>
      </c>
      <c r="C227" s="275"/>
      <c r="D227" s="276"/>
      <c r="E227" s="251"/>
      <c r="F227" s="258"/>
      <c r="G227" s="258"/>
    </row>
    <row r="228" spans="1:7" ht="13.5" thickBot="1">
      <c r="A228" s="251"/>
      <c r="B228" s="251"/>
      <c r="C228" s="251"/>
      <c r="D228" s="251"/>
      <c r="E228" s="251"/>
      <c r="F228" s="251"/>
      <c r="G228" s="251"/>
    </row>
    <row r="229" spans="1:7" ht="12.75">
      <c r="A229" s="254" t="s">
        <v>41</v>
      </c>
      <c r="B229" s="255">
        <v>41886</v>
      </c>
      <c r="C229" s="256"/>
      <c r="D229" s="257"/>
      <c r="E229" s="258"/>
      <c r="F229" s="258"/>
      <c r="G229" s="258"/>
    </row>
    <row r="230" spans="1:7" ht="13.5" thickBot="1">
      <c r="A230" s="259" t="s">
        <v>0</v>
      </c>
      <c r="B230" s="260" t="s">
        <v>38</v>
      </c>
      <c r="C230" s="261"/>
      <c r="D230" s="262"/>
      <c r="E230" s="258"/>
      <c r="F230" s="258"/>
      <c r="G230" s="258"/>
    </row>
    <row r="231" spans="1:7" ht="13.5" thickBot="1">
      <c r="A231" s="263" t="s">
        <v>42</v>
      </c>
      <c r="B231" s="264">
        <v>41900</v>
      </c>
      <c r="C231" s="261"/>
      <c r="D231" s="265"/>
      <c r="E231" s="251"/>
      <c r="F231" s="266" t="s">
        <v>43</v>
      </c>
      <c r="G231" s="267" t="s">
        <v>44</v>
      </c>
    </row>
    <row r="232" spans="1:7" ht="13.5" thickBot="1">
      <c r="A232" s="268" t="s">
        <v>45</v>
      </c>
      <c r="B232" s="269">
        <v>32550</v>
      </c>
      <c r="C232" s="260" t="s">
        <v>46</v>
      </c>
      <c r="D232" s="270">
        <v>38.81</v>
      </c>
      <c r="E232" s="251"/>
      <c r="F232" s="279">
        <v>0.7</v>
      </c>
      <c r="G232" s="278">
        <v>24.31</v>
      </c>
    </row>
    <row r="233" spans="1:7" ht="13.5" thickBot="1">
      <c r="A233" s="268" t="s">
        <v>47</v>
      </c>
      <c r="B233" s="269">
        <v>37200</v>
      </c>
      <c r="C233" s="260" t="s">
        <v>46</v>
      </c>
      <c r="D233" s="270">
        <v>28.91</v>
      </c>
      <c r="E233" s="251"/>
      <c r="F233" s="280">
        <v>0.8</v>
      </c>
      <c r="G233" s="278">
        <v>14.41</v>
      </c>
    </row>
    <row r="234" spans="1:7" ht="13.5" thickBot="1">
      <c r="A234" s="268" t="s">
        <v>47</v>
      </c>
      <c r="B234" s="269">
        <v>41850</v>
      </c>
      <c r="C234" s="260" t="s">
        <v>46</v>
      </c>
      <c r="D234" s="270">
        <v>20.81</v>
      </c>
      <c r="E234" s="251"/>
      <c r="F234" s="280">
        <v>0.9</v>
      </c>
      <c r="G234" s="278">
        <v>6.31</v>
      </c>
    </row>
    <row r="235" spans="1:7" ht="13.5" thickBot="1">
      <c r="A235" s="268" t="s">
        <v>47</v>
      </c>
      <c r="B235" s="269">
        <v>44150</v>
      </c>
      <c r="C235" s="260" t="s">
        <v>46</v>
      </c>
      <c r="D235" s="270">
        <v>17.47</v>
      </c>
      <c r="E235" s="251"/>
      <c r="F235" s="280">
        <v>0.9494623655913978</v>
      </c>
      <c r="G235" s="278">
        <v>2.97</v>
      </c>
    </row>
    <row r="236" spans="1:7" ht="13.5" thickBot="1">
      <c r="A236" s="268" t="s">
        <v>47</v>
      </c>
      <c r="B236" s="269">
        <v>46500</v>
      </c>
      <c r="C236" s="260" t="s">
        <v>46</v>
      </c>
      <c r="D236" s="270">
        <v>14.5</v>
      </c>
      <c r="E236" s="251"/>
      <c r="F236" s="280">
        <v>1</v>
      </c>
      <c r="G236" s="278">
        <v>0</v>
      </c>
    </row>
    <row r="237" spans="1:7" ht="13.5" thickBot="1">
      <c r="A237" s="268" t="s">
        <v>47</v>
      </c>
      <c r="B237" s="269">
        <v>48800</v>
      </c>
      <c r="C237" s="260" t="s">
        <v>46</v>
      </c>
      <c r="D237" s="270">
        <v>12.04</v>
      </c>
      <c r="E237" s="251"/>
      <c r="F237" s="280">
        <v>1.049462365591398</v>
      </c>
      <c r="G237" s="278">
        <v>-2.46</v>
      </c>
    </row>
    <row r="238" spans="1:7" ht="13.5" thickBot="1">
      <c r="A238" s="268" t="s">
        <v>47</v>
      </c>
      <c r="B238" s="269">
        <v>51150</v>
      </c>
      <c r="C238" s="260" t="s">
        <v>46</v>
      </c>
      <c r="D238" s="270">
        <v>9.98</v>
      </c>
      <c r="E238" s="251"/>
      <c r="F238" s="280">
        <v>1.1</v>
      </c>
      <c r="G238" s="278">
        <v>-4.52</v>
      </c>
    </row>
    <row r="239" spans="1:7" ht="13.5" thickBot="1">
      <c r="A239" s="268" t="s">
        <v>47</v>
      </c>
      <c r="B239" s="269">
        <v>55800</v>
      </c>
      <c r="C239" s="260" t="s">
        <v>46</v>
      </c>
      <c r="D239" s="270">
        <v>7.25</v>
      </c>
      <c r="E239" s="251"/>
      <c r="F239" s="280">
        <v>1.2</v>
      </c>
      <c r="G239" s="278">
        <v>-7.25</v>
      </c>
    </row>
    <row r="240" spans="1:7" ht="13.5" thickBot="1">
      <c r="A240" s="268" t="s">
        <v>48</v>
      </c>
      <c r="B240" s="269">
        <v>60450</v>
      </c>
      <c r="C240" s="260" t="s">
        <v>46</v>
      </c>
      <c r="D240" s="270">
        <v>6.3</v>
      </c>
      <c r="E240" s="251"/>
      <c r="F240" s="281">
        <v>1.3</v>
      </c>
      <c r="G240" s="278">
        <v>-8.2</v>
      </c>
    </row>
    <row r="241" spans="1:7" ht="12.75">
      <c r="A241" s="263" t="s">
        <v>49</v>
      </c>
      <c r="B241" s="260">
        <v>46500</v>
      </c>
      <c r="C241" s="261"/>
      <c r="D241" s="271"/>
      <c r="E241" s="251"/>
      <c r="F241" s="258"/>
      <c r="G241" s="272">
        <v>32.51</v>
      </c>
    </row>
    <row r="242" spans="1:7" ht="12.75">
      <c r="A242" s="263" t="s">
        <v>50</v>
      </c>
      <c r="B242" s="273">
        <v>14.5</v>
      </c>
      <c r="C242" s="261"/>
      <c r="D242" s="271"/>
      <c r="E242" s="251"/>
      <c r="F242" s="258"/>
      <c r="G242" s="258"/>
    </row>
    <row r="243" spans="1:7" ht="12.75">
      <c r="A243" s="263" t="s">
        <v>51</v>
      </c>
      <c r="B243" s="273">
        <v>65</v>
      </c>
      <c r="C243" s="261"/>
      <c r="D243" s="271"/>
      <c r="E243" s="251"/>
      <c r="F243" s="258"/>
      <c r="G243" s="258"/>
    </row>
    <row r="244" spans="1:7" ht="13.5" thickBot="1">
      <c r="A244" s="274" t="s">
        <v>52</v>
      </c>
      <c r="B244" s="401">
        <v>8</v>
      </c>
      <c r="C244" s="275"/>
      <c r="D244" s="276"/>
      <c r="E244" s="251"/>
      <c r="F244" s="258"/>
      <c r="G244" s="258"/>
    </row>
    <row r="245" spans="1:7" ht="13.5" thickBot="1">
      <c r="A245" s="251"/>
      <c r="B245" s="251"/>
      <c r="C245" s="251"/>
      <c r="D245" s="251"/>
      <c r="E245" s="251"/>
      <c r="F245" s="251"/>
      <c r="G245" s="251"/>
    </row>
    <row r="246" spans="1:7" ht="12.75">
      <c r="A246" s="254" t="s">
        <v>41</v>
      </c>
      <c r="B246" s="255">
        <v>41886</v>
      </c>
      <c r="C246" s="256"/>
      <c r="D246" s="257"/>
      <c r="E246" s="258"/>
      <c r="F246" s="258"/>
      <c r="G246" s="258"/>
    </row>
    <row r="247" spans="1:7" ht="13.5" thickBot="1">
      <c r="A247" s="259" t="s">
        <v>0</v>
      </c>
      <c r="B247" s="260" t="s">
        <v>38</v>
      </c>
      <c r="C247" s="261"/>
      <c r="D247" s="262"/>
      <c r="E247" s="258"/>
      <c r="F247" s="258"/>
      <c r="G247" s="258"/>
    </row>
    <row r="248" spans="1:7" ht="13.5" thickBot="1">
      <c r="A248" s="263" t="s">
        <v>42</v>
      </c>
      <c r="B248" s="264">
        <v>41991</v>
      </c>
      <c r="C248" s="261"/>
      <c r="D248" s="265"/>
      <c r="E248" s="251"/>
      <c r="F248" s="266" t="s">
        <v>43</v>
      </c>
      <c r="G248" s="267" t="s">
        <v>44</v>
      </c>
    </row>
    <row r="249" spans="1:7" ht="13.5" thickBot="1">
      <c r="A249" s="268" t="s">
        <v>45</v>
      </c>
      <c r="B249" s="269">
        <v>32850</v>
      </c>
      <c r="C249" s="260" t="s">
        <v>46</v>
      </c>
      <c r="D249" s="270">
        <v>27</v>
      </c>
      <c r="E249" s="251"/>
      <c r="F249" s="279">
        <v>0.6996805111821086</v>
      </c>
      <c r="G249" s="278">
        <v>12.25</v>
      </c>
    </row>
    <row r="250" spans="1:7" ht="13.5" thickBot="1">
      <c r="A250" s="268" t="s">
        <v>47</v>
      </c>
      <c r="B250" s="269">
        <v>37550</v>
      </c>
      <c r="C250" s="260" t="s">
        <v>46</v>
      </c>
      <c r="D250" s="270">
        <v>22.37</v>
      </c>
      <c r="E250" s="251"/>
      <c r="F250" s="280">
        <v>0.7997870074547391</v>
      </c>
      <c r="G250" s="278">
        <v>7.62</v>
      </c>
    </row>
    <row r="251" spans="1:7" ht="13.5" thickBot="1">
      <c r="A251" s="268" t="s">
        <v>47</v>
      </c>
      <c r="B251" s="269">
        <v>42250</v>
      </c>
      <c r="C251" s="260" t="s">
        <v>46</v>
      </c>
      <c r="D251" s="270">
        <v>18.28</v>
      </c>
      <c r="E251" s="251"/>
      <c r="F251" s="280">
        <v>0.8998935037273695</v>
      </c>
      <c r="G251" s="278">
        <v>3.53</v>
      </c>
    </row>
    <row r="252" spans="1:7" ht="13.5" thickBot="1">
      <c r="A252" s="268" t="s">
        <v>47</v>
      </c>
      <c r="B252" s="269">
        <v>44600</v>
      </c>
      <c r="C252" s="260" t="s">
        <v>46</v>
      </c>
      <c r="D252" s="270">
        <v>16.45</v>
      </c>
      <c r="E252" s="251"/>
      <c r="F252" s="280">
        <v>0.9499467518636848</v>
      </c>
      <c r="G252" s="278">
        <v>1.7</v>
      </c>
    </row>
    <row r="253" spans="1:7" ht="13.5" thickBot="1">
      <c r="A253" s="268" t="s">
        <v>47</v>
      </c>
      <c r="B253" s="269">
        <v>46950</v>
      </c>
      <c r="C253" s="260" t="s">
        <v>46</v>
      </c>
      <c r="D253" s="270">
        <v>14.75</v>
      </c>
      <c r="E253" s="251"/>
      <c r="F253" s="280">
        <v>1</v>
      </c>
      <c r="G253" s="278">
        <v>0</v>
      </c>
    </row>
    <row r="254" spans="1:7" ht="13.5" thickBot="1">
      <c r="A254" s="268" t="s">
        <v>47</v>
      </c>
      <c r="B254" s="269">
        <v>49300</v>
      </c>
      <c r="C254" s="260" t="s">
        <v>46</v>
      </c>
      <c r="D254" s="270">
        <v>13.19</v>
      </c>
      <c r="E254" s="251"/>
      <c r="F254" s="280">
        <v>1.0500532481363152</v>
      </c>
      <c r="G254" s="278">
        <v>-1.56</v>
      </c>
    </row>
    <row r="255" spans="1:7" ht="13.5" thickBot="1">
      <c r="A255" s="268" t="s">
        <v>47</v>
      </c>
      <c r="B255" s="269">
        <v>51600</v>
      </c>
      <c r="C255" s="260" t="s">
        <v>46</v>
      </c>
      <c r="D255" s="270">
        <v>11.8</v>
      </c>
      <c r="E255" s="251"/>
      <c r="F255" s="280">
        <v>1.099041533546326</v>
      </c>
      <c r="G255" s="278">
        <v>-2.95</v>
      </c>
    </row>
    <row r="256" spans="1:7" ht="13.5" thickBot="1">
      <c r="A256" s="268" t="s">
        <v>47</v>
      </c>
      <c r="B256" s="269">
        <v>56300</v>
      </c>
      <c r="C256" s="260" t="s">
        <v>46</v>
      </c>
      <c r="D256" s="270">
        <v>9.36</v>
      </c>
      <c r="E256" s="251"/>
      <c r="F256" s="280">
        <v>1.1991480298189563</v>
      </c>
      <c r="G256" s="278">
        <v>-5.39</v>
      </c>
    </row>
    <row r="257" spans="1:7" ht="13.5" thickBot="1">
      <c r="A257" s="268" t="s">
        <v>48</v>
      </c>
      <c r="B257" s="269">
        <v>61000</v>
      </c>
      <c r="C257" s="260" t="s">
        <v>46</v>
      </c>
      <c r="D257" s="270">
        <v>7.47</v>
      </c>
      <c r="E257" s="251"/>
      <c r="F257" s="281">
        <v>1.2992545260915869</v>
      </c>
      <c r="G257" s="278">
        <v>-7.28</v>
      </c>
    </row>
    <row r="258" spans="1:7" ht="12.75">
      <c r="A258" s="263" t="s">
        <v>49</v>
      </c>
      <c r="B258" s="260">
        <v>46950</v>
      </c>
      <c r="C258" s="261"/>
      <c r="D258" s="271"/>
      <c r="E258" s="251"/>
      <c r="F258" s="258"/>
      <c r="G258" s="272">
        <v>19.53</v>
      </c>
    </row>
    <row r="259" spans="1:7" ht="12.75">
      <c r="A259" s="263" t="s">
        <v>50</v>
      </c>
      <c r="B259" s="273">
        <v>14.75</v>
      </c>
      <c r="C259" s="261"/>
      <c r="D259" s="271"/>
      <c r="E259" s="251"/>
      <c r="F259" s="258"/>
      <c r="G259" s="258"/>
    </row>
    <row r="260" spans="1:7" ht="12.75">
      <c r="A260" s="263" t="s">
        <v>51</v>
      </c>
      <c r="B260" s="273">
        <v>65</v>
      </c>
      <c r="C260" s="261"/>
      <c r="D260" s="271"/>
      <c r="E260" s="251"/>
      <c r="F260" s="258"/>
      <c r="G260" s="258"/>
    </row>
    <row r="261" spans="1:7" ht="13.5" thickBot="1">
      <c r="A261" s="274" t="s">
        <v>52</v>
      </c>
      <c r="B261" s="401">
        <v>8</v>
      </c>
      <c r="C261" s="275"/>
      <c r="D261" s="276"/>
      <c r="E261" s="251"/>
      <c r="F261" s="258"/>
      <c r="G261" s="258"/>
    </row>
    <row r="262" spans="1:4" ht="13.5" thickBot="1">
      <c r="A262" s="10"/>
      <c r="B262" s="11"/>
      <c r="C262" s="10"/>
      <c r="D262" s="12"/>
    </row>
    <row r="263" spans="1:7" ht="12.75">
      <c r="A263" s="285" t="s">
        <v>41</v>
      </c>
      <c r="B263" s="286">
        <v>41886</v>
      </c>
      <c r="C263" s="287"/>
      <c r="D263" s="288"/>
      <c r="E263" s="289"/>
      <c r="F263" s="289"/>
      <c r="G263" s="289"/>
    </row>
    <row r="264" spans="1:7" ht="13.5" thickBot="1">
      <c r="A264" s="290" t="s">
        <v>0</v>
      </c>
      <c r="B264" s="291" t="s">
        <v>37</v>
      </c>
      <c r="C264" s="292"/>
      <c r="D264" s="293"/>
      <c r="E264" s="289"/>
      <c r="F264" s="289"/>
      <c r="G264" s="289"/>
    </row>
    <row r="265" spans="1:7" ht="13.5" thickBot="1">
      <c r="A265" s="294" t="s">
        <v>42</v>
      </c>
      <c r="B265" s="295">
        <v>41900</v>
      </c>
      <c r="C265" s="292"/>
      <c r="D265" s="296"/>
      <c r="E265" s="282"/>
      <c r="F265" s="297" t="s">
        <v>43</v>
      </c>
      <c r="G265" s="298" t="s">
        <v>44</v>
      </c>
    </row>
    <row r="266" spans="1:7" ht="12.75">
      <c r="A266" s="299" t="s">
        <v>45</v>
      </c>
      <c r="B266" s="300">
        <v>45200</v>
      </c>
      <c r="C266" s="291" t="s">
        <v>46</v>
      </c>
      <c r="D266" s="301">
        <v>24.7</v>
      </c>
      <c r="E266" s="282"/>
      <c r="F266" s="311">
        <v>0.7002323780015491</v>
      </c>
      <c r="G266" s="309">
        <v>12.7</v>
      </c>
    </row>
    <row r="267" spans="1:7" ht="12.75">
      <c r="A267" s="299" t="s">
        <v>47</v>
      </c>
      <c r="B267" s="300">
        <v>51650</v>
      </c>
      <c r="C267" s="291" t="s">
        <v>46</v>
      </c>
      <c r="D267" s="301">
        <v>20.03</v>
      </c>
      <c r="E267" s="282"/>
      <c r="F267" s="312">
        <v>0.8001549186676995</v>
      </c>
      <c r="G267" s="301">
        <v>8.03</v>
      </c>
    </row>
    <row r="268" spans="1:7" ht="12.75">
      <c r="A268" s="299" t="s">
        <v>47</v>
      </c>
      <c r="B268" s="300">
        <v>58100</v>
      </c>
      <c r="C268" s="291" t="s">
        <v>46</v>
      </c>
      <c r="D268" s="301">
        <v>15.76</v>
      </c>
      <c r="E268" s="282"/>
      <c r="F268" s="312">
        <v>0.9000774593338497</v>
      </c>
      <c r="G268" s="301">
        <v>3.76</v>
      </c>
    </row>
    <row r="269" spans="1:7" ht="12.75">
      <c r="A269" s="299" t="s">
        <v>47</v>
      </c>
      <c r="B269" s="300">
        <v>61350</v>
      </c>
      <c r="C269" s="291" t="s">
        <v>46</v>
      </c>
      <c r="D269" s="301">
        <v>13.81</v>
      </c>
      <c r="E269" s="282"/>
      <c r="F269" s="312">
        <v>0.9504260263361735</v>
      </c>
      <c r="G269" s="301">
        <v>1.81</v>
      </c>
    </row>
    <row r="270" spans="1:7" ht="12.75">
      <c r="A270" s="299" t="s">
        <v>47</v>
      </c>
      <c r="B270" s="300">
        <v>64550</v>
      </c>
      <c r="C270" s="291" t="s">
        <v>46</v>
      </c>
      <c r="D270" s="301">
        <v>12</v>
      </c>
      <c r="E270" s="282"/>
      <c r="F270" s="312">
        <v>1</v>
      </c>
      <c r="G270" s="301">
        <v>0</v>
      </c>
    </row>
    <row r="271" spans="1:7" ht="12.75">
      <c r="A271" s="299" t="s">
        <v>47</v>
      </c>
      <c r="B271" s="300">
        <v>67800</v>
      </c>
      <c r="C271" s="291" t="s">
        <v>46</v>
      </c>
      <c r="D271" s="301">
        <v>10.39</v>
      </c>
      <c r="E271" s="282"/>
      <c r="F271" s="312">
        <v>1.0503485670023238</v>
      </c>
      <c r="G271" s="301">
        <v>-1.61</v>
      </c>
    </row>
    <row r="272" spans="1:7" ht="12.75">
      <c r="A272" s="299" t="s">
        <v>47</v>
      </c>
      <c r="B272" s="300">
        <v>71000</v>
      </c>
      <c r="C272" s="291" t="s">
        <v>46</v>
      </c>
      <c r="D272" s="301">
        <v>9.16</v>
      </c>
      <c r="E272" s="282"/>
      <c r="F272" s="312">
        <v>1.0999225406661504</v>
      </c>
      <c r="G272" s="301">
        <v>-2.84</v>
      </c>
    </row>
    <row r="273" spans="1:7" ht="12.75">
      <c r="A273" s="299" t="s">
        <v>47</v>
      </c>
      <c r="B273" s="300">
        <v>77450</v>
      </c>
      <c r="C273" s="291" t="s">
        <v>46</v>
      </c>
      <c r="D273" s="301">
        <v>7.89</v>
      </c>
      <c r="E273" s="282"/>
      <c r="F273" s="312">
        <v>1.1998450813323005</v>
      </c>
      <c r="G273" s="301">
        <v>-4.11</v>
      </c>
    </row>
    <row r="274" spans="1:7" ht="13.5" thickBot="1">
      <c r="A274" s="299" t="s">
        <v>48</v>
      </c>
      <c r="B274" s="300">
        <v>83900</v>
      </c>
      <c r="C274" s="291" t="s">
        <v>46</v>
      </c>
      <c r="D274" s="301">
        <v>7.3</v>
      </c>
      <c r="E274" s="282"/>
      <c r="F274" s="313">
        <v>1.2997676219984509</v>
      </c>
      <c r="G274" s="310">
        <v>-4.7</v>
      </c>
    </row>
    <row r="275" spans="1:7" ht="12.75">
      <c r="A275" s="294" t="s">
        <v>49</v>
      </c>
      <c r="B275" s="291">
        <v>64550</v>
      </c>
      <c r="C275" s="292"/>
      <c r="D275" s="302"/>
      <c r="E275" s="282"/>
      <c r="F275" s="289"/>
      <c r="G275" s="303">
        <v>17.4</v>
      </c>
    </row>
    <row r="276" spans="1:7" ht="12.75">
      <c r="A276" s="294" t="s">
        <v>50</v>
      </c>
      <c r="B276" s="304">
        <v>12</v>
      </c>
      <c r="C276" s="292"/>
      <c r="D276" s="302"/>
      <c r="E276" s="282"/>
      <c r="F276" s="289"/>
      <c r="G276" s="282"/>
    </row>
    <row r="277" spans="1:7" ht="12.75">
      <c r="A277" s="294" t="s">
        <v>51</v>
      </c>
      <c r="B277" s="304">
        <v>65</v>
      </c>
      <c r="C277" s="292"/>
      <c r="D277" s="302"/>
      <c r="E277" s="282"/>
      <c r="F277" s="289"/>
      <c r="G277" s="282"/>
    </row>
    <row r="278" spans="1:7" ht="13.5" thickBot="1">
      <c r="A278" s="305" t="s">
        <v>52</v>
      </c>
      <c r="B278" s="401">
        <v>8</v>
      </c>
      <c r="C278" s="306"/>
      <c r="D278" s="307"/>
      <c r="E278" s="282"/>
      <c r="F278" s="289"/>
      <c r="G278" s="289"/>
    </row>
    <row r="279" spans="1:7" ht="13.5" thickBot="1">
      <c r="A279" s="283"/>
      <c r="B279" s="308"/>
      <c r="C279" s="283"/>
      <c r="D279" s="284"/>
      <c r="E279" s="289"/>
      <c r="F279" s="289"/>
      <c r="G279" s="289"/>
    </row>
    <row r="280" spans="1:7" ht="12.75">
      <c r="A280" s="285" t="s">
        <v>41</v>
      </c>
      <c r="B280" s="286">
        <v>41886</v>
      </c>
      <c r="C280" s="287"/>
      <c r="D280" s="288"/>
      <c r="E280" s="289"/>
      <c r="F280" s="289"/>
      <c r="G280" s="289"/>
    </row>
    <row r="281" spans="1:7" ht="13.5" thickBot="1">
      <c r="A281" s="290" t="s">
        <v>0</v>
      </c>
      <c r="B281" s="291" t="s">
        <v>37</v>
      </c>
      <c r="C281" s="292"/>
      <c r="D281" s="293"/>
      <c r="E281" s="289"/>
      <c r="F281" s="289"/>
      <c r="G281" s="289"/>
    </row>
    <row r="282" spans="1:7" ht="13.5" thickBot="1">
      <c r="A282" s="294" t="s">
        <v>42</v>
      </c>
      <c r="B282" s="295">
        <v>41991</v>
      </c>
      <c r="C282" s="292"/>
      <c r="D282" s="296"/>
      <c r="E282" s="282"/>
      <c r="F282" s="297" t="s">
        <v>43</v>
      </c>
      <c r="G282" s="298" t="s">
        <v>44</v>
      </c>
    </row>
    <row r="283" spans="1:7" ht="12.75">
      <c r="A283" s="299" t="s">
        <v>45</v>
      </c>
      <c r="B283" s="300">
        <v>45600</v>
      </c>
      <c r="C283" s="291" t="s">
        <v>46</v>
      </c>
      <c r="D283" s="301">
        <v>24.95</v>
      </c>
      <c r="E283" s="282"/>
      <c r="F283" s="311">
        <v>0.6999232540291634</v>
      </c>
      <c r="G283" s="309">
        <v>12.7</v>
      </c>
    </row>
    <row r="284" spans="1:7" ht="12.75">
      <c r="A284" s="299" t="s">
        <v>47</v>
      </c>
      <c r="B284" s="300">
        <v>52100</v>
      </c>
      <c r="C284" s="291" t="s">
        <v>46</v>
      </c>
      <c r="D284" s="301">
        <v>20.28</v>
      </c>
      <c r="E284" s="282"/>
      <c r="F284" s="312">
        <v>0.7996930161166539</v>
      </c>
      <c r="G284" s="301">
        <v>8.03</v>
      </c>
    </row>
    <row r="285" spans="1:7" ht="12.75">
      <c r="A285" s="299" t="s">
        <v>47</v>
      </c>
      <c r="B285" s="300">
        <v>58600</v>
      </c>
      <c r="C285" s="291" t="s">
        <v>46</v>
      </c>
      <c r="D285" s="301">
        <v>16.01</v>
      </c>
      <c r="E285" s="282"/>
      <c r="F285" s="312">
        <v>0.8994627782041443</v>
      </c>
      <c r="G285" s="301">
        <v>3.76</v>
      </c>
    </row>
    <row r="286" spans="1:7" ht="12.75">
      <c r="A286" s="299" t="s">
        <v>47</v>
      </c>
      <c r="B286" s="300">
        <v>61850</v>
      </c>
      <c r="C286" s="291" t="s">
        <v>46</v>
      </c>
      <c r="D286" s="301">
        <v>14.06</v>
      </c>
      <c r="E286" s="282"/>
      <c r="F286" s="312">
        <v>0.9493476592478894</v>
      </c>
      <c r="G286" s="301">
        <v>1.81</v>
      </c>
    </row>
    <row r="287" spans="1:7" ht="12.75">
      <c r="A287" s="299" t="s">
        <v>47</v>
      </c>
      <c r="B287" s="300">
        <v>65150</v>
      </c>
      <c r="C287" s="291" t="s">
        <v>46</v>
      </c>
      <c r="D287" s="301">
        <v>12.25</v>
      </c>
      <c r="E287" s="282"/>
      <c r="F287" s="312">
        <v>1</v>
      </c>
      <c r="G287" s="301">
        <v>0</v>
      </c>
    </row>
    <row r="288" spans="1:7" ht="12.75">
      <c r="A288" s="299" t="s">
        <v>47</v>
      </c>
      <c r="B288" s="300">
        <v>68400</v>
      </c>
      <c r="C288" s="291" t="s">
        <v>46</v>
      </c>
      <c r="D288" s="301">
        <v>10.64</v>
      </c>
      <c r="E288" s="282"/>
      <c r="F288" s="312">
        <v>1.049884881043745</v>
      </c>
      <c r="G288" s="301">
        <v>-1.61</v>
      </c>
    </row>
    <row r="289" spans="1:7" ht="12.75">
      <c r="A289" s="299" t="s">
        <v>47</v>
      </c>
      <c r="B289" s="300">
        <v>71650</v>
      </c>
      <c r="C289" s="291" t="s">
        <v>46</v>
      </c>
      <c r="D289" s="301">
        <v>9.41</v>
      </c>
      <c r="E289" s="282"/>
      <c r="F289" s="312">
        <v>1.0997697620874904</v>
      </c>
      <c r="G289" s="301">
        <v>-2.84</v>
      </c>
    </row>
    <row r="290" spans="1:7" ht="12.75">
      <c r="A290" s="299" t="s">
        <v>47</v>
      </c>
      <c r="B290" s="300">
        <v>78150</v>
      </c>
      <c r="C290" s="291" t="s">
        <v>46</v>
      </c>
      <c r="D290" s="301">
        <v>8.14</v>
      </c>
      <c r="E290" s="282"/>
      <c r="F290" s="312">
        <v>1.1995395241749809</v>
      </c>
      <c r="G290" s="301">
        <v>-4.11</v>
      </c>
    </row>
    <row r="291" spans="1:7" ht="13.5" thickBot="1">
      <c r="A291" s="299" t="s">
        <v>48</v>
      </c>
      <c r="B291" s="300">
        <v>84650</v>
      </c>
      <c r="C291" s="291" t="s">
        <v>46</v>
      </c>
      <c r="D291" s="301">
        <v>7.55</v>
      </c>
      <c r="E291" s="282"/>
      <c r="F291" s="313">
        <v>1.2993092862624713</v>
      </c>
      <c r="G291" s="310">
        <v>-4.7</v>
      </c>
    </row>
    <row r="292" spans="1:7" ht="12.75">
      <c r="A292" s="294" t="s">
        <v>49</v>
      </c>
      <c r="B292" s="291">
        <v>65150</v>
      </c>
      <c r="C292" s="292"/>
      <c r="D292" s="302"/>
      <c r="E292" s="282"/>
      <c r="F292" s="289"/>
      <c r="G292" s="303">
        <v>17.4</v>
      </c>
    </row>
    <row r="293" spans="1:7" ht="12.75">
      <c r="A293" s="294" t="s">
        <v>50</v>
      </c>
      <c r="B293" s="304">
        <v>12.25</v>
      </c>
      <c r="C293" s="292"/>
      <c r="D293" s="302"/>
      <c r="E293" s="282"/>
      <c r="F293" s="289"/>
      <c r="G293" s="289"/>
    </row>
    <row r="294" spans="1:7" ht="12.75">
      <c r="A294" s="294" t="s">
        <v>51</v>
      </c>
      <c r="B294" s="304">
        <v>65</v>
      </c>
      <c r="C294" s="292"/>
      <c r="D294" s="302"/>
      <c r="E294" s="282"/>
      <c r="F294" s="289"/>
      <c r="G294" s="289"/>
    </row>
    <row r="295" spans="1:7" ht="13.5" thickBot="1">
      <c r="A295" s="305" t="s">
        <v>52</v>
      </c>
      <c r="B295" s="401">
        <v>8</v>
      </c>
      <c r="C295" s="306"/>
      <c r="D295" s="307"/>
      <c r="E295" s="282"/>
      <c r="F295" s="289"/>
      <c r="G295" s="289"/>
    </row>
    <row r="296" spans="1:7" ht="13.5" thickBot="1">
      <c r="A296" s="181"/>
      <c r="B296" s="184"/>
      <c r="C296" s="181"/>
      <c r="D296" s="182"/>
      <c r="E296" s="183"/>
      <c r="F296" s="183"/>
      <c r="G296" s="183"/>
    </row>
    <row r="297" spans="1:7" ht="12.75">
      <c r="A297" s="316" t="s">
        <v>41</v>
      </c>
      <c r="B297" s="317">
        <v>41886</v>
      </c>
      <c r="C297" s="318"/>
      <c r="D297" s="319"/>
      <c r="E297" s="320"/>
      <c r="F297" s="320"/>
      <c r="G297" s="320"/>
    </row>
    <row r="298" spans="1:7" ht="13.5" thickBot="1">
      <c r="A298" s="321" t="s">
        <v>0</v>
      </c>
      <c r="B298" s="322" t="s">
        <v>39</v>
      </c>
      <c r="C298" s="323"/>
      <c r="D298" s="324"/>
      <c r="E298" s="320"/>
      <c r="F298" s="320"/>
      <c r="G298" s="320"/>
    </row>
    <row r="299" spans="1:7" ht="13.5" thickBot="1">
      <c r="A299" s="325" t="s">
        <v>42</v>
      </c>
      <c r="B299" s="326">
        <v>41900</v>
      </c>
      <c r="C299" s="323"/>
      <c r="D299" s="327"/>
      <c r="E299" s="320"/>
      <c r="F299" s="328" t="s">
        <v>43</v>
      </c>
      <c r="G299" s="329" t="s">
        <v>44</v>
      </c>
    </row>
    <row r="300" spans="1:7" ht="13.5" thickBot="1">
      <c r="A300" s="330" t="s">
        <v>45</v>
      </c>
      <c r="B300" s="331">
        <v>36250</v>
      </c>
      <c r="C300" s="322" t="s">
        <v>46</v>
      </c>
      <c r="D300" s="332">
        <v>44.33</v>
      </c>
      <c r="E300" s="333"/>
      <c r="F300" s="335">
        <v>0.6998069498069498</v>
      </c>
      <c r="G300" s="344">
        <v>24.33</v>
      </c>
    </row>
    <row r="301" spans="1:7" ht="13.5" thickBot="1">
      <c r="A301" s="330" t="s">
        <v>47</v>
      </c>
      <c r="B301" s="331">
        <v>41450</v>
      </c>
      <c r="C301" s="322" t="s">
        <v>46</v>
      </c>
      <c r="D301" s="332">
        <v>34.4</v>
      </c>
      <c r="E301" s="334"/>
      <c r="F301" s="335">
        <v>0.8001930501930502</v>
      </c>
      <c r="G301" s="344">
        <v>14.4</v>
      </c>
    </row>
    <row r="302" spans="1:7" ht="13.5" thickBot="1">
      <c r="A302" s="330" t="s">
        <v>47</v>
      </c>
      <c r="B302" s="331">
        <v>46600</v>
      </c>
      <c r="C302" s="322" t="s">
        <v>46</v>
      </c>
      <c r="D302" s="332">
        <v>26.34</v>
      </c>
      <c r="E302" s="334"/>
      <c r="F302" s="335">
        <v>0.8996138996138996</v>
      </c>
      <c r="G302" s="344">
        <v>6.34</v>
      </c>
    </row>
    <row r="303" spans="1:7" ht="13.5" thickBot="1">
      <c r="A303" s="330" t="s">
        <v>47</v>
      </c>
      <c r="B303" s="331">
        <v>49200</v>
      </c>
      <c r="C303" s="322" t="s">
        <v>46</v>
      </c>
      <c r="D303" s="332">
        <v>22.94</v>
      </c>
      <c r="E303" s="334"/>
      <c r="F303" s="335">
        <v>0.9498069498069498</v>
      </c>
      <c r="G303" s="344">
        <v>2.94</v>
      </c>
    </row>
    <row r="304" spans="1:7" ht="13.5" thickBot="1">
      <c r="A304" s="330" t="s">
        <v>47</v>
      </c>
      <c r="B304" s="331">
        <v>51800</v>
      </c>
      <c r="C304" s="322" t="s">
        <v>46</v>
      </c>
      <c r="D304" s="332">
        <v>20</v>
      </c>
      <c r="E304" s="334"/>
      <c r="F304" s="335">
        <v>1</v>
      </c>
      <c r="G304" s="344">
        <v>0</v>
      </c>
    </row>
    <row r="305" spans="1:7" ht="13.5" thickBot="1">
      <c r="A305" s="330" t="s">
        <v>47</v>
      </c>
      <c r="B305" s="331">
        <v>54400</v>
      </c>
      <c r="C305" s="322" t="s">
        <v>46</v>
      </c>
      <c r="D305" s="332">
        <v>17.51</v>
      </c>
      <c r="E305" s="334"/>
      <c r="F305" s="335">
        <v>1.05019305019305</v>
      </c>
      <c r="G305" s="344">
        <v>-2.49</v>
      </c>
    </row>
    <row r="306" spans="1:7" ht="13.5" thickBot="1">
      <c r="A306" s="330" t="s">
        <v>47</v>
      </c>
      <c r="B306" s="331">
        <v>57000</v>
      </c>
      <c r="C306" s="322" t="s">
        <v>46</v>
      </c>
      <c r="D306" s="332">
        <v>15.46</v>
      </c>
      <c r="E306" s="334"/>
      <c r="F306" s="335">
        <v>1.1003861003861004</v>
      </c>
      <c r="G306" s="344">
        <v>-4.54</v>
      </c>
    </row>
    <row r="307" spans="1:7" ht="13.5" thickBot="1">
      <c r="A307" s="330" t="s">
        <v>47</v>
      </c>
      <c r="B307" s="331">
        <v>62150</v>
      </c>
      <c r="C307" s="322" t="s">
        <v>46</v>
      </c>
      <c r="D307" s="332">
        <v>12.75</v>
      </c>
      <c r="E307" s="334"/>
      <c r="F307" s="335">
        <v>1.19980694980695</v>
      </c>
      <c r="G307" s="344">
        <v>-7.25</v>
      </c>
    </row>
    <row r="308" spans="1:7" ht="13.5" thickBot="1">
      <c r="A308" s="330" t="s">
        <v>48</v>
      </c>
      <c r="B308" s="331">
        <v>67350</v>
      </c>
      <c r="C308" s="322" t="s">
        <v>46</v>
      </c>
      <c r="D308" s="332">
        <v>11.8</v>
      </c>
      <c r="E308" s="336"/>
      <c r="F308" s="335">
        <v>1.30019305019305</v>
      </c>
      <c r="G308" s="345">
        <v>-8.2</v>
      </c>
    </row>
    <row r="309" spans="1:7" ht="12.75">
      <c r="A309" s="325" t="s">
        <v>49</v>
      </c>
      <c r="B309" s="322">
        <v>51800</v>
      </c>
      <c r="C309" s="323"/>
      <c r="D309" s="337"/>
      <c r="E309" s="320"/>
      <c r="F309" s="320"/>
      <c r="G309" s="338">
        <v>32.53</v>
      </c>
    </row>
    <row r="310" spans="1:7" ht="12.75">
      <c r="A310" s="325" t="s">
        <v>50</v>
      </c>
      <c r="B310" s="339">
        <v>20</v>
      </c>
      <c r="C310" s="323"/>
      <c r="D310" s="337"/>
      <c r="E310" s="320"/>
      <c r="F310" s="320"/>
      <c r="G310" s="320"/>
    </row>
    <row r="311" spans="1:7" ht="12.75">
      <c r="A311" s="325" t="s">
        <v>51</v>
      </c>
      <c r="B311" s="339">
        <v>65</v>
      </c>
      <c r="C311" s="323"/>
      <c r="D311" s="337"/>
      <c r="E311" s="320"/>
      <c r="F311" s="320"/>
      <c r="G311" s="320"/>
    </row>
    <row r="312" spans="1:7" ht="13.5" thickBot="1">
      <c r="A312" s="340" t="s">
        <v>52</v>
      </c>
      <c r="B312" s="401">
        <v>8</v>
      </c>
      <c r="C312" s="341"/>
      <c r="D312" s="342"/>
      <c r="E312" s="320"/>
      <c r="F312" s="320"/>
      <c r="G312" s="320"/>
    </row>
    <row r="313" spans="1:7" ht="13.5" thickBot="1">
      <c r="A313" s="314"/>
      <c r="B313" s="343"/>
      <c r="C313" s="314"/>
      <c r="D313" s="315"/>
      <c r="E313" s="320"/>
      <c r="F313" s="320"/>
      <c r="G313" s="320"/>
    </row>
    <row r="314" spans="1:7" ht="12.75">
      <c r="A314" s="316" t="s">
        <v>41</v>
      </c>
      <c r="B314" s="317">
        <v>41886</v>
      </c>
      <c r="C314" s="318"/>
      <c r="D314" s="319"/>
      <c r="E314" s="320"/>
      <c r="F314" s="320"/>
      <c r="G314" s="320"/>
    </row>
    <row r="315" spans="1:7" ht="13.5" thickBot="1">
      <c r="A315" s="321" t="s">
        <v>0</v>
      </c>
      <c r="B315" s="322" t="s">
        <v>39</v>
      </c>
      <c r="C315" s="323"/>
      <c r="D315" s="324"/>
      <c r="E315" s="320"/>
      <c r="F315" s="320"/>
      <c r="G315" s="320"/>
    </row>
    <row r="316" spans="1:7" ht="13.5" thickBot="1">
      <c r="A316" s="325" t="s">
        <v>42</v>
      </c>
      <c r="B316" s="326">
        <v>41991</v>
      </c>
      <c r="C316" s="323"/>
      <c r="D316" s="327"/>
      <c r="E316" s="320"/>
      <c r="F316" s="328" t="s">
        <v>43</v>
      </c>
      <c r="G316" s="329" t="s">
        <v>44</v>
      </c>
    </row>
    <row r="317" spans="1:7" ht="13.5" thickBot="1">
      <c r="A317" s="330" t="s">
        <v>45</v>
      </c>
      <c r="B317" s="331">
        <v>36600</v>
      </c>
      <c r="C317" s="322" t="s">
        <v>46</v>
      </c>
      <c r="D317" s="332">
        <v>32.21</v>
      </c>
      <c r="E317" s="333"/>
      <c r="F317" s="335">
        <v>0.7004784688995215</v>
      </c>
      <c r="G317" s="344">
        <v>12.21</v>
      </c>
    </row>
    <row r="318" spans="1:7" ht="13.5" thickBot="1">
      <c r="A318" s="330" t="s">
        <v>47</v>
      </c>
      <c r="B318" s="331">
        <v>41800</v>
      </c>
      <c r="C318" s="322" t="s">
        <v>46</v>
      </c>
      <c r="D318" s="332">
        <v>27.61</v>
      </c>
      <c r="E318" s="334"/>
      <c r="F318" s="335">
        <v>0.8</v>
      </c>
      <c r="G318" s="344">
        <v>7.61</v>
      </c>
    </row>
    <row r="319" spans="1:7" ht="13.5" thickBot="1">
      <c r="A319" s="330" t="s">
        <v>47</v>
      </c>
      <c r="B319" s="331">
        <v>47050</v>
      </c>
      <c r="C319" s="322" t="s">
        <v>46</v>
      </c>
      <c r="D319" s="332">
        <v>23.51</v>
      </c>
      <c r="E319" s="334"/>
      <c r="F319" s="335">
        <v>0.9004784688995215</v>
      </c>
      <c r="G319" s="344">
        <v>3.51</v>
      </c>
    </row>
    <row r="320" spans="1:7" ht="13.5" thickBot="1">
      <c r="A320" s="330" t="s">
        <v>47</v>
      </c>
      <c r="B320" s="331">
        <v>49650</v>
      </c>
      <c r="C320" s="322" t="s">
        <v>46</v>
      </c>
      <c r="D320" s="332">
        <v>21.69</v>
      </c>
      <c r="E320" s="334"/>
      <c r="F320" s="335">
        <v>0.9502392344497608</v>
      </c>
      <c r="G320" s="344">
        <v>1.69</v>
      </c>
    </row>
    <row r="321" spans="1:7" ht="13.5" thickBot="1">
      <c r="A321" s="330" t="s">
        <v>47</v>
      </c>
      <c r="B321" s="331">
        <v>52250</v>
      </c>
      <c r="C321" s="322" t="s">
        <v>46</v>
      </c>
      <c r="D321" s="332">
        <v>20</v>
      </c>
      <c r="E321" s="334"/>
      <c r="F321" s="335">
        <v>1</v>
      </c>
      <c r="G321" s="344">
        <v>0</v>
      </c>
    </row>
    <row r="322" spans="1:7" ht="13.5" thickBot="1">
      <c r="A322" s="330" t="s">
        <v>47</v>
      </c>
      <c r="B322" s="331">
        <v>54850</v>
      </c>
      <c r="C322" s="322" t="s">
        <v>46</v>
      </c>
      <c r="D322" s="332">
        <v>18.45</v>
      </c>
      <c r="E322" s="334"/>
      <c r="F322" s="335">
        <v>1.0497607655502392</v>
      </c>
      <c r="G322" s="344">
        <v>-1.55</v>
      </c>
    </row>
    <row r="323" spans="1:7" ht="13.5" thickBot="1">
      <c r="A323" s="330" t="s">
        <v>47</v>
      </c>
      <c r="B323" s="331">
        <v>57500</v>
      </c>
      <c r="C323" s="322" t="s">
        <v>46</v>
      </c>
      <c r="D323" s="332">
        <v>17.01</v>
      </c>
      <c r="E323" s="334"/>
      <c r="F323" s="335">
        <v>1.1004784688995215</v>
      </c>
      <c r="G323" s="344">
        <v>-2.99</v>
      </c>
    </row>
    <row r="324" spans="1:7" ht="13.5" thickBot="1">
      <c r="A324" s="330" t="s">
        <v>47</v>
      </c>
      <c r="B324" s="331">
        <v>62700</v>
      </c>
      <c r="C324" s="322" t="s">
        <v>46</v>
      </c>
      <c r="D324" s="332">
        <v>14.59</v>
      </c>
      <c r="E324" s="334"/>
      <c r="F324" s="335">
        <v>1.2</v>
      </c>
      <c r="G324" s="344">
        <v>-5.41</v>
      </c>
    </row>
    <row r="325" spans="1:7" ht="13.5" thickBot="1">
      <c r="A325" s="330" t="s">
        <v>48</v>
      </c>
      <c r="B325" s="331">
        <v>67950</v>
      </c>
      <c r="C325" s="322" t="s">
        <v>46</v>
      </c>
      <c r="D325" s="332">
        <v>12.7</v>
      </c>
      <c r="E325" s="336"/>
      <c r="F325" s="335">
        <v>1.3004784688995215</v>
      </c>
      <c r="G325" s="345">
        <v>-7.3</v>
      </c>
    </row>
    <row r="326" spans="1:7" ht="12.75">
      <c r="A326" s="325" t="s">
        <v>49</v>
      </c>
      <c r="B326" s="322">
        <v>52250</v>
      </c>
      <c r="C326" s="323"/>
      <c r="D326" s="337"/>
      <c r="E326" s="320"/>
      <c r="F326" s="320"/>
      <c r="G326" s="338">
        <v>19.51</v>
      </c>
    </row>
    <row r="327" spans="1:7" ht="12.75">
      <c r="A327" s="325" t="s">
        <v>50</v>
      </c>
      <c r="B327" s="339">
        <v>20</v>
      </c>
      <c r="C327" s="323"/>
      <c r="D327" s="337"/>
      <c r="E327" s="320"/>
      <c r="F327" s="320"/>
      <c r="G327" s="320"/>
    </row>
    <row r="328" spans="1:7" ht="12.75">
      <c r="A328" s="325" t="s">
        <v>51</v>
      </c>
      <c r="B328" s="339">
        <v>65</v>
      </c>
      <c r="C328" s="323"/>
      <c r="D328" s="337"/>
      <c r="E328" s="320"/>
      <c r="F328" s="320"/>
      <c r="G328" s="320"/>
    </row>
    <row r="329" spans="1:7" ht="13.5" thickBot="1">
      <c r="A329" s="340" t="s">
        <v>52</v>
      </c>
      <c r="B329" s="401">
        <v>8</v>
      </c>
      <c r="C329" s="341"/>
      <c r="D329" s="342"/>
      <c r="E329" s="320"/>
      <c r="F329" s="320"/>
      <c r="G329" s="320"/>
    </row>
    <row r="330" spans="1:7" ht="13.5" thickBot="1">
      <c r="A330" s="185"/>
      <c r="B330" s="188"/>
      <c r="C330" s="185"/>
      <c r="D330" s="186"/>
      <c r="E330" s="187"/>
      <c r="F330" s="187"/>
      <c r="G330" s="187"/>
    </row>
    <row r="331" spans="1:7" ht="12.75">
      <c r="A331" s="349"/>
      <c r="B331" s="350"/>
      <c r="C331" s="351"/>
      <c r="D331" s="352"/>
      <c r="E331" s="353"/>
      <c r="F331" s="353"/>
      <c r="G331" s="353"/>
    </row>
    <row r="332" spans="1:7" ht="13.5" thickBot="1">
      <c r="A332" s="354"/>
      <c r="B332" s="355"/>
      <c r="C332" s="356"/>
      <c r="D332" s="357"/>
      <c r="E332" s="353"/>
      <c r="F332" s="353"/>
      <c r="G332" s="353"/>
    </row>
    <row r="333" spans="1:7" ht="13.5" thickBot="1">
      <c r="A333" s="358"/>
      <c r="B333" s="359"/>
      <c r="C333" s="356"/>
      <c r="D333" s="360"/>
      <c r="E333" s="346"/>
      <c r="F333" s="361"/>
      <c r="G333" s="362"/>
    </row>
    <row r="334" spans="1:7" ht="12.75">
      <c r="A334" s="363"/>
      <c r="B334" s="364"/>
      <c r="C334" s="355"/>
      <c r="D334" s="365"/>
      <c r="E334" s="346"/>
      <c r="F334" s="376"/>
      <c r="G334" s="374"/>
    </row>
    <row r="335" spans="1:7" ht="12.75">
      <c r="A335" s="363"/>
      <c r="B335" s="364"/>
      <c r="C335" s="355"/>
      <c r="D335" s="365"/>
      <c r="E335" s="346"/>
      <c r="F335" s="377"/>
      <c r="G335" s="365"/>
    </row>
    <row r="336" spans="1:7" ht="12.75">
      <c r="A336" s="363"/>
      <c r="B336" s="364"/>
      <c r="C336" s="355"/>
      <c r="D336" s="365"/>
      <c r="E336" s="346"/>
      <c r="F336" s="377"/>
      <c r="G336" s="365"/>
    </row>
    <row r="337" spans="1:7" ht="12.75">
      <c r="A337" s="363"/>
      <c r="B337" s="364"/>
      <c r="C337" s="355"/>
      <c r="D337" s="365"/>
      <c r="E337" s="346"/>
      <c r="F337" s="377"/>
      <c r="G337" s="365"/>
    </row>
    <row r="338" spans="1:7" ht="12.75">
      <c r="A338" s="363"/>
      <c r="B338" s="364"/>
      <c r="C338" s="355"/>
      <c r="D338" s="365"/>
      <c r="E338" s="346"/>
      <c r="F338" s="377"/>
      <c r="G338" s="365"/>
    </row>
    <row r="339" spans="1:7" ht="12.75">
      <c r="A339" s="363"/>
      <c r="B339" s="364"/>
      <c r="C339" s="355"/>
      <c r="D339" s="365"/>
      <c r="E339" s="346"/>
      <c r="F339" s="377"/>
      <c r="G339" s="365"/>
    </row>
    <row r="340" spans="1:7" ht="12.75">
      <c r="A340" s="363"/>
      <c r="B340" s="364"/>
      <c r="C340" s="355"/>
      <c r="D340" s="365"/>
      <c r="E340" s="346"/>
      <c r="F340" s="377"/>
      <c r="G340" s="365"/>
    </row>
    <row r="341" spans="1:7" ht="12.75">
      <c r="A341" s="363"/>
      <c r="B341" s="364"/>
      <c r="C341" s="355"/>
      <c r="D341" s="365"/>
      <c r="E341" s="346"/>
      <c r="F341" s="377"/>
      <c r="G341" s="365"/>
    </row>
    <row r="342" spans="1:7" ht="13.5" thickBot="1">
      <c r="A342" s="363"/>
      <c r="B342" s="364"/>
      <c r="C342" s="355"/>
      <c r="D342" s="365"/>
      <c r="E342" s="346"/>
      <c r="F342" s="378"/>
      <c r="G342" s="375"/>
    </row>
    <row r="343" spans="1:7" ht="12.75">
      <c r="A343" s="358"/>
      <c r="B343" s="355"/>
      <c r="C343" s="356"/>
      <c r="D343" s="366"/>
      <c r="E343" s="346"/>
      <c r="F343" s="353"/>
      <c r="G343" s="367"/>
    </row>
    <row r="344" spans="1:7" ht="12.75">
      <c r="A344" s="358"/>
      <c r="B344" s="368"/>
      <c r="C344" s="356"/>
      <c r="D344" s="366"/>
      <c r="E344" s="346"/>
      <c r="F344" s="353"/>
      <c r="G344" s="353"/>
    </row>
    <row r="345" spans="1:7" ht="12.75">
      <c r="A345" s="358"/>
      <c r="B345" s="368"/>
      <c r="C345" s="356"/>
      <c r="D345" s="366"/>
      <c r="E345" s="346"/>
      <c r="F345" s="353"/>
      <c r="G345" s="353"/>
    </row>
    <row r="346" spans="1:7" ht="13.5" thickBot="1">
      <c r="A346" s="369"/>
      <c r="B346" s="401"/>
      <c r="C346" s="371"/>
      <c r="D346" s="372"/>
      <c r="E346" s="346"/>
      <c r="F346" s="353"/>
      <c r="G346" s="353"/>
    </row>
    <row r="347" spans="1:7" ht="13.5" thickBot="1">
      <c r="A347" s="347"/>
      <c r="B347" s="373"/>
      <c r="C347" s="347"/>
      <c r="D347" s="348"/>
      <c r="E347" s="353"/>
      <c r="F347" s="353"/>
      <c r="G347" s="353"/>
    </row>
    <row r="348" spans="1:7" ht="12.75">
      <c r="A348" s="349"/>
      <c r="B348" s="350"/>
      <c r="C348" s="351"/>
      <c r="D348" s="352"/>
      <c r="E348" s="353"/>
      <c r="F348" s="353"/>
      <c r="G348" s="353"/>
    </row>
    <row r="349" spans="1:7" ht="13.5" thickBot="1">
      <c r="A349" s="354"/>
      <c r="B349" s="355"/>
      <c r="C349" s="356"/>
      <c r="D349" s="357"/>
      <c r="E349" s="353"/>
      <c r="F349" s="353"/>
      <c r="G349" s="353"/>
    </row>
    <row r="350" spans="1:7" ht="13.5" thickBot="1">
      <c r="A350" s="358"/>
      <c r="B350" s="359"/>
      <c r="C350" s="356"/>
      <c r="D350" s="360"/>
      <c r="E350" s="346"/>
      <c r="F350" s="361"/>
      <c r="G350" s="362"/>
    </row>
    <row r="351" spans="1:7" ht="12.75">
      <c r="A351" s="363"/>
      <c r="B351" s="364"/>
      <c r="C351" s="355"/>
      <c r="D351" s="365"/>
      <c r="E351" s="346"/>
      <c r="F351" s="376"/>
      <c r="G351" s="374"/>
    </row>
    <row r="352" spans="1:7" ht="12.75">
      <c r="A352" s="363"/>
      <c r="B352" s="364"/>
      <c r="C352" s="355"/>
      <c r="D352" s="365"/>
      <c r="E352" s="346"/>
      <c r="F352" s="377"/>
      <c r="G352" s="365"/>
    </row>
    <row r="353" spans="1:7" ht="12.75">
      <c r="A353" s="363"/>
      <c r="B353" s="364"/>
      <c r="C353" s="355"/>
      <c r="D353" s="365"/>
      <c r="E353" s="346"/>
      <c r="F353" s="377"/>
      <c r="G353" s="365"/>
    </row>
    <row r="354" spans="1:7" ht="12.75">
      <c r="A354" s="363"/>
      <c r="B354" s="364"/>
      <c r="C354" s="355"/>
      <c r="D354" s="365"/>
      <c r="E354" s="346"/>
      <c r="F354" s="377"/>
      <c r="G354" s="365"/>
    </row>
    <row r="355" spans="1:7" ht="12.75">
      <c r="A355" s="363"/>
      <c r="B355" s="364"/>
      <c r="C355" s="355"/>
      <c r="D355" s="365"/>
      <c r="E355" s="346"/>
      <c r="F355" s="377"/>
      <c r="G355" s="365"/>
    </row>
    <row r="356" spans="1:7" ht="12.75">
      <c r="A356" s="363"/>
      <c r="B356" s="364"/>
      <c r="C356" s="355"/>
      <c r="D356" s="365"/>
      <c r="E356" s="346"/>
      <c r="F356" s="377"/>
      <c r="G356" s="365"/>
    </row>
    <row r="357" spans="1:7" ht="12.75">
      <c r="A357" s="363"/>
      <c r="B357" s="364"/>
      <c r="C357" s="355"/>
      <c r="D357" s="365"/>
      <c r="E357" s="346"/>
      <c r="F357" s="377"/>
      <c r="G357" s="365"/>
    </row>
    <row r="358" spans="1:7" ht="12.75">
      <c r="A358" s="363"/>
      <c r="B358" s="364"/>
      <c r="C358" s="355"/>
      <c r="D358" s="365"/>
      <c r="E358" s="346"/>
      <c r="F358" s="377"/>
      <c r="G358" s="365"/>
    </row>
    <row r="359" spans="1:7" ht="13.5" thickBot="1">
      <c r="A359" s="363"/>
      <c r="B359" s="364"/>
      <c r="C359" s="355"/>
      <c r="D359" s="365"/>
      <c r="E359" s="346"/>
      <c r="F359" s="378"/>
      <c r="G359" s="375"/>
    </row>
    <row r="360" spans="1:7" ht="12.75">
      <c r="A360" s="358"/>
      <c r="B360" s="355"/>
      <c r="C360" s="356"/>
      <c r="D360" s="366"/>
      <c r="E360" s="346"/>
      <c r="F360" s="353"/>
      <c r="G360" s="367"/>
    </row>
    <row r="361" spans="1:7" ht="12.75">
      <c r="A361" s="358"/>
      <c r="B361" s="368"/>
      <c r="C361" s="356"/>
      <c r="D361" s="366"/>
      <c r="E361" s="346"/>
      <c r="F361" s="353"/>
      <c r="G361" s="353"/>
    </row>
    <row r="362" spans="1:7" ht="12.75">
      <c r="A362" s="358"/>
      <c r="B362" s="368"/>
      <c r="C362" s="356"/>
      <c r="D362" s="366"/>
      <c r="E362" s="346"/>
      <c r="F362" s="353"/>
      <c r="G362" s="353"/>
    </row>
    <row r="363" spans="1:7" ht="13.5" thickBot="1">
      <c r="A363" s="369"/>
      <c r="B363" s="370"/>
      <c r="C363" s="371"/>
      <c r="D363" s="372"/>
      <c r="E363" s="346"/>
      <c r="F363" s="353"/>
      <c r="G363" s="353"/>
    </row>
    <row r="364" spans="1:7" ht="13.5" thickBot="1">
      <c r="A364" s="190"/>
      <c r="B364" s="216"/>
      <c r="C364" s="190"/>
      <c r="D364" s="191"/>
      <c r="E364" s="196"/>
      <c r="F364" s="196"/>
      <c r="G364" s="196"/>
    </row>
    <row r="365" spans="1:7" ht="12.75">
      <c r="A365" s="192"/>
      <c r="B365" s="193"/>
      <c r="C365" s="194"/>
      <c r="D365" s="195"/>
      <c r="E365" s="196"/>
      <c r="F365" s="196"/>
      <c r="G365" s="196"/>
    </row>
    <row r="366" spans="1:7" ht="13.5" thickBot="1">
      <c r="A366" s="197"/>
      <c r="B366" s="198"/>
      <c r="C366" s="199"/>
      <c r="D366" s="200"/>
      <c r="E366" s="196"/>
      <c r="F366" s="196"/>
      <c r="G366" s="196"/>
    </row>
    <row r="367" spans="1:7" ht="13.5" thickBot="1">
      <c r="A367" s="201"/>
      <c r="B367" s="202"/>
      <c r="C367" s="199"/>
      <c r="D367" s="203"/>
      <c r="E367" s="189"/>
      <c r="F367" s="204"/>
      <c r="G367" s="205"/>
    </row>
    <row r="368" spans="1:7" ht="12.75">
      <c r="A368" s="206"/>
      <c r="B368" s="207"/>
      <c r="C368" s="198"/>
      <c r="D368" s="208"/>
      <c r="E368" s="189"/>
      <c r="F368" s="219"/>
      <c r="G368" s="217"/>
    </row>
    <row r="369" spans="1:7" ht="12.75">
      <c r="A369" s="206"/>
      <c r="B369" s="207"/>
      <c r="C369" s="198"/>
      <c r="D369" s="208"/>
      <c r="E369" s="189"/>
      <c r="F369" s="220"/>
      <c r="G369" s="208"/>
    </row>
    <row r="370" spans="1:7" ht="12.75">
      <c r="A370" s="206"/>
      <c r="B370" s="207"/>
      <c r="C370" s="198"/>
      <c r="D370" s="208"/>
      <c r="E370" s="189"/>
      <c r="F370" s="220"/>
      <c r="G370" s="208"/>
    </row>
    <row r="371" spans="1:7" ht="12.75">
      <c r="A371" s="206"/>
      <c r="B371" s="207"/>
      <c r="C371" s="198"/>
      <c r="D371" s="208"/>
      <c r="E371" s="189"/>
      <c r="F371" s="220"/>
      <c r="G371" s="208"/>
    </row>
    <row r="372" spans="1:7" ht="12.75">
      <c r="A372" s="206"/>
      <c r="B372" s="207"/>
      <c r="C372" s="198"/>
      <c r="D372" s="208"/>
      <c r="E372" s="189"/>
      <c r="F372" s="220"/>
      <c r="G372" s="208"/>
    </row>
    <row r="373" spans="1:7" ht="12.75">
      <c r="A373" s="206"/>
      <c r="B373" s="207"/>
      <c r="C373" s="198"/>
      <c r="D373" s="208"/>
      <c r="E373" s="189"/>
      <c r="F373" s="220"/>
      <c r="G373" s="208"/>
    </row>
    <row r="374" spans="1:7" ht="12.75">
      <c r="A374" s="206"/>
      <c r="B374" s="207"/>
      <c r="C374" s="198"/>
      <c r="D374" s="208"/>
      <c r="E374" s="189"/>
      <c r="F374" s="220"/>
      <c r="G374" s="208"/>
    </row>
    <row r="375" spans="1:7" ht="12.75">
      <c r="A375" s="206"/>
      <c r="B375" s="207"/>
      <c r="C375" s="198"/>
      <c r="D375" s="208"/>
      <c r="E375" s="189"/>
      <c r="F375" s="220"/>
      <c r="G375" s="208"/>
    </row>
    <row r="376" spans="1:7" ht="13.5" thickBot="1">
      <c r="A376" s="206"/>
      <c r="B376" s="207"/>
      <c r="C376" s="198"/>
      <c r="D376" s="208"/>
      <c r="E376" s="189"/>
      <c r="F376" s="221"/>
      <c r="G376" s="218"/>
    </row>
    <row r="377" spans="1:7" ht="12.75">
      <c r="A377" s="201"/>
      <c r="B377" s="198"/>
      <c r="C377" s="199"/>
      <c r="D377" s="209"/>
      <c r="E377" s="189"/>
      <c r="F377" s="196"/>
      <c r="G377" s="210"/>
    </row>
    <row r="378" spans="1:7" ht="12.75">
      <c r="A378" s="201"/>
      <c r="B378" s="211"/>
      <c r="C378" s="199"/>
      <c r="D378" s="209"/>
      <c r="E378" s="189"/>
      <c r="F378" s="196"/>
      <c r="G378" s="196"/>
    </row>
    <row r="379" spans="1:7" ht="12.75">
      <c r="A379" s="201"/>
      <c r="B379" s="211"/>
      <c r="C379" s="199"/>
      <c r="D379" s="209"/>
      <c r="E379" s="189"/>
      <c r="F379" s="196"/>
      <c r="G379" s="196"/>
    </row>
    <row r="380" spans="1:7" ht="13.5" thickBot="1">
      <c r="A380" s="212"/>
      <c r="B380" s="213"/>
      <c r="C380" s="214"/>
      <c r="D380" s="215"/>
      <c r="E380" s="189"/>
      <c r="F380" s="196"/>
      <c r="G380" s="196"/>
    </row>
    <row r="381" spans="1:7" ht="13.5" thickBot="1">
      <c r="A381" s="148"/>
      <c r="B381" s="174"/>
      <c r="C381" s="148"/>
      <c r="D381" s="149"/>
      <c r="E381" s="154"/>
      <c r="F381" s="154"/>
      <c r="G381" s="154"/>
    </row>
    <row r="382" spans="1:7" ht="12.75">
      <c r="A382" s="150"/>
      <c r="B382" s="151"/>
      <c r="C382" s="152"/>
      <c r="D382" s="153"/>
      <c r="E382" s="154"/>
      <c r="F382" s="154"/>
      <c r="G382" s="154"/>
    </row>
    <row r="383" spans="1:7" ht="13.5" thickBot="1">
      <c r="A383" s="155"/>
      <c r="B383" s="156"/>
      <c r="C383" s="157"/>
      <c r="D383" s="158"/>
      <c r="E383" s="154"/>
      <c r="F383" s="154"/>
      <c r="G383" s="154"/>
    </row>
    <row r="384" spans="1:7" ht="13.5" thickBot="1">
      <c r="A384" s="159"/>
      <c r="B384" s="160"/>
      <c r="C384" s="157"/>
      <c r="D384" s="161"/>
      <c r="E384" s="147"/>
      <c r="F384" s="162"/>
      <c r="G384" s="163"/>
    </row>
    <row r="385" spans="1:7" ht="12.75">
      <c r="A385" s="164"/>
      <c r="B385" s="165"/>
      <c r="C385" s="156"/>
      <c r="D385" s="166"/>
      <c r="E385" s="147"/>
      <c r="F385" s="177"/>
      <c r="G385" s="175"/>
    </row>
    <row r="386" spans="1:7" ht="12.75">
      <c r="A386" s="164"/>
      <c r="B386" s="165"/>
      <c r="C386" s="156"/>
      <c r="D386" s="166"/>
      <c r="E386" s="147"/>
      <c r="F386" s="178"/>
      <c r="G386" s="166"/>
    </row>
    <row r="387" spans="1:7" ht="12.75">
      <c r="A387" s="164"/>
      <c r="B387" s="165"/>
      <c r="C387" s="156"/>
      <c r="D387" s="166"/>
      <c r="E387" s="147"/>
      <c r="F387" s="178"/>
      <c r="G387" s="166"/>
    </row>
    <row r="388" spans="1:7" ht="12.75">
      <c r="A388" s="164"/>
      <c r="B388" s="165"/>
      <c r="C388" s="156"/>
      <c r="D388" s="166"/>
      <c r="E388" s="147"/>
      <c r="F388" s="178"/>
      <c r="G388" s="166"/>
    </row>
    <row r="389" spans="1:7" ht="12.75">
      <c r="A389" s="164"/>
      <c r="B389" s="165"/>
      <c r="C389" s="156"/>
      <c r="D389" s="166"/>
      <c r="E389" s="147"/>
      <c r="F389" s="178"/>
      <c r="G389" s="166"/>
    </row>
    <row r="390" spans="1:7" ht="12.75">
      <c r="A390" s="164"/>
      <c r="B390" s="165"/>
      <c r="C390" s="156"/>
      <c r="D390" s="166"/>
      <c r="E390" s="147"/>
      <c r="F390" s="178"/>
      <c r="G390" s="166"/>
    </row>
    <row r="391" spans="1:7" ht="12.75">
      <c r="A391" s="164"/>
      <c r="B391" s="165"/>
      <c r="C391" s="156"/>
      <c r="D391" s="166"/>
      <c r="E391" s="147"/>
      <c r="F391" s="178"/>
      <c r="G391" s="166"/>
    </row>
    <row r="392" spans="1:7" ht="12.75">
      <c r="A392" s="164"/>
      <c r="B392" s="165"/>
      <c r="C392" s="156"/>
      <c r="D392" s="166"/>
      <c r="E392" s="147"/>
      <c r="F392" s="178"/>
      <c r="G392" s="166"/>
    </row>
    <row r="393" spans="1:7" ht="13.5" thickBot="1">
      <c r="A393" s="164"/>
      <c r="B393" s="165"/>
      <c r="C393" s="156"/>
      <c r="D393" s="166"/>
      <c r="E393" s="147"/>
      <c r="F393" s="179"/>
      <c r="G393" s="176"/>
    </row>
    <row r="394" spans="1:7" ht="12.75">
      <c r="A394" s="159"/>
      <c r="B394" s="156"/>
      <c r="C394" s="157"/>
      <c r="D394" s="167"/>
      <c r="E394" s="147"/>
      <c r="F394" s="154"/>
      <c r="G394" s="168"/>
    </row>
    <row r="395" spans="1:7" ht="12.75">
      <c r="A395" s="159"/>
      <c r="B395" s="169"/>
      <c r="C395" s="157"/>
      <c r="D395" s="167"/>
      <c r="E395" s="147"/>
      <c r="F395" s="154"/>
      <c r="G395" s="154"/>
    </row>
    <row r="396" spans="1:7" ht="12.75">
      <c r="A396" s="159"/>
      <c r="B396" s="169"/>
      <c r="C396" s="157"/>
      <c r="D396" s="167"/>
      <c r="E396" s="147"/>
      <c r="F396" s="154"/>
      <c r="G396" s="154"/>
    </row>
    <row r="397" spans="1:7" ht="13.5" thickBot="1">
      <c r="A397" s="170"/>
      <c r="B397" s="171"/>
      <c r="C397" s="172"/>
      <c r="D397" s="173"/>
      <c r="E397" s="147"/>
      <c r="F397" s="154"/>
      <c r="G397" s="154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416">
        <v>41445</v>
      </c>
      <c r="B1" s="417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4">
        <v>41536</v>
      </c>
      <c r="B2" s="415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4">
        <v>41627</v>
      </c>
      <c r="B3" s="415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4">
        <v>41718</v>
      </c>
      <c r="B4" s="415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4">
        <v>41809</v>
      </c>
      <c r="B5" s="415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4">
        <v>41900</v>
      </c>
      <c r="B6" s="415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4">
        <v>41991</v>
      </c>
      <c r="B7" s="415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4">
        <v>42173</v>
      </c>
      <c r="B8" s="415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4">
        <v>42719</v>
      </c>
      <c r="B9" s="415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2014-09-04T09:51:57Z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