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<sst xmlns="http://schemas.openxmlformats.org/spreadsheetml/2006/main" count="589" uniqueCount="63">
  <si>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</si>
  <si>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</si>
  <si>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</si>
  <si>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</si>
  <si>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</si>
  <si>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</si>
  <si>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</si>
  <si>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</si>
  <si>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</si>
  <si>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</si>
  <si>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</si>
  <si>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</si>
  <si>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</si>
  <si>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</si>
  <si>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</si>
  <si>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</si>
  <si>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</si>
  <si>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</si>
  <si>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</si>
  <si>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</si>
  <si>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</si>
  <si>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</si>
  <si>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</si>
  <si>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</si>
  <si>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</si>
  <si>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</si>
  <si>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</si>
  <si>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</si>
  <si>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</si>
  <si>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</si>
  <si>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</si>
  <si>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</si>
  <si>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</si>
  <si>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</si>
  <si>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</si>
  <si>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</si>
  <si>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</si>
  <si>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</si>
  <si>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</si>
  <si>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</si>
  <si>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</si>
  <si>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</si>
  <si>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</si>
  <si>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</si>
  <si>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</si>
  <si>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</si>
  <si>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</si>
  <si>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</si>
  <si>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</si>
  <si>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</si>
  <si>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</si>
  <si>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</si>
  <si>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</si>
  <si>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</si>
  <si>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</si>
  <si>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</si>
  <si>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</si>
  <si>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</si>
  <si>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15-October-2014</t>
  </si>
  <si>
    <t>PLEASE NOTE THE FOLLOWING VOLATILITY SKEW CHANGES WITH EFFECT FROM WEDNESDAY</t>
  </si>
  <si>
    <t>29-October-2014</t>
  </si>
  <si>
    <t>29 OCTOBER 2014 FOR SETTLEMENT ON THURSDAY 30 October 2014</t>
  </si>
  <si>
    <t>SAFEX MTM 28-OCTOBER-2014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</si>
</sst>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9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18-Jun-2015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936083"/>
        <c:crosses val="autoZero"/>
        <c:auto val="1"/>
        <c:lblOffset val="100"/>
        <c:tickLblSkip val="1"/>
        <c:noMultiLvlLbl val="0"/>
      </c:catAx>
      <c:valAx>
        <c:axId val="39936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6">
      <selection activeCell="S49" sqref="S4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3"/>
    </row>
    <row r="10" spans="1:7" ht="15">
      <c r="A10" s="3" t="s">
        <v>3</v>
      </c>
      <c r="C10" s="404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59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8" t="s">
        <v>41</v>
      </c>
      <c r="B25" s="379">
        <v>41941</v>
      </c>
      <c r="C25" s="380"/>
      <c r="D25" s="381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2" t="s">
        <v>0</v>
      </c>
      <c r="B26" s="383" t="s">
        <v>40</v>
      </c>
      <c r="C26" s="384"/>
      <c r="D26" s="385"/>
      <c r="J26" s="413" t="s">
        <v>0</v>
      </c>
      <c r="K26" s="414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29-October-2014</v>
      </c>
      <c r="AB26" s="53"/>
      <c r="AC26" s="56"/>
      <c r="AE26" s="23" t="s">
        <v>17</v>
      </c>
      <c r="AF26" s="30" t="str">
        <f>A20</f>
        <v>29-October-2014</v>
      </c>
      <c r="AG26" s="24"/>
      <c r="AI26" s="42"/>
      <c r="AJ26" s="27"/>
    </row>
    <row r="27" spans="1:36" ht="13.5" thickBot="1">
      <c r="A27" s="386" t="s">
        <v>42</v>
      </c>
      <c r="B27" s="387">
        <v>41991</v>
      </c>
      <c r="C27" s="384"/>
      <c r="D27" s="388"/>
      <c r="E27"/>
      <c r="F27" s="389" t="s">
        <v>43</v>
      </c>
      <c r="G27" s="390" t="s">
        <v>44</v>
      </c>
      <c r="J27" s="409" t="s">
        <v>40</v>
      </c>
      <c r="K27" s="410"/>
      <c r="L27" s="84"/>
      <c r="M27" s="84"/>
      <c r="N27" s="84"/>
      <c r="O27" s="84"/>
      <c r="P27" s="85"/>
      <c r="Q27" s="86"/>
      <c r="R27"/>
      <c r="S27" s="145" t="s">
        <v>58</v>
      </c>
      <c r="T27" s="145" t="str">
        <f>A20</f>
        <v>29-October-2014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1" t="s">
        <v>45</v>
      </c>
      <c r="B28" s="392">
        <v>30450</v>
      </c>
      <c r="C28" s="383" t="s">
        <v>46</v>
      </c>
      <c r="D28" s="393">
        <v>34.95</v>
      </c>
      <c r="E28"/>
      <c r="F28" s="176">
        <v>0.7</v>
      </c>
      <c r="G28" s="394">
        <v>15.95</v>
      </c>
      <c r="J28" s="60">
        <v>41991</v>
      </c>
      <c r="K28" s="179"/>
      <c r="L28" s="62">
        <v>43182</v>
      </c>
      <c r="M28" s="62">
        <v>43493</v>
      </c>
      <c r="N28" s="62">
        <v>43499</v>
      </c>
      <c r="O28" s="62">
        <v>43496</v>
      </c>
      <c r="P28" s="82">
        <v>17.25</v>
      </c>
      <c r="Q28" s="63">
        <v>19</v>
      </c>
      <c r="R28" s="31"/>
      <c r="S28" s="40">
        <v>0.17669</v>
      </c>
      <c r="T28" s="40">
        <v>0.1872984605419491</v>
      </c>
      <c r="U28" s="25"/>
      <c r="V28" s="80">
        <v>0.8432801537130061</v>
      </c>
      <c r="W28" s="40">
        <v>1.1590102443925623</v>
      </c>
      <c r="Y28" s="94">
        <v>-1.1207336704895015</v>
      </c>
      <c r="Z28" s="92">
        <v>0.34647002952183953</v>
      </c>
      <c r="AA28" s="92">
        <v>0.9691702675241836</v>
      </c>
      <c r="AB28" s="74" t="s">
        <v>28</v>
      </c>
      <c r="AC28" s="58">
        <v>0.015593648817397342</v>
      </c>
      <c r="AE28" s="37">
        <v>0.8</v>
      </c>
      <c r="AF28" s="28">
        <v>-0.989996477937083</v>
      </c>
      <c r="AG28" s="29">
        <v>0.9899999999774771</v>
      </c>
      <c r="AI28" s="78">
        <v>68</v>
      </c>
      <c r="AJ28" s="59">
        <v>33</v>
      </c>
      <c r="IU28" s="32">
        <f aca="true" t="shared" si="0" ref="IU28:IU36">D62-$D$66</f>
        <v>9.39</v>
      </c>
      <c r="IV28" s="6" t="b">
        <f>IU28=G62</f>
        <v>1</v>
      </c>
    </row>
    <row r="29" spans="1:256" ht="12.75">
      <c r="A29" s="391" t="s">
        <v>47</v>
      </c>
      <c r="B29" s="392">
        <v>34800</v>
      </c>
      <c r="C29" s="383" t="s">
        <v>46</v>
      </c>
      <c r="D29" s="393">
        <v>28.94</v>
      </c>
      <c r="E29"/>
      <c r="F29" s="177">
        <v>0.8</v>
      </c>
      <c r="G29" s="393">
        <v>9.94</v>
      </c>
      <c r="J29" s="60">
        <v>42082</v>
      </c>
      <c r="K29" s="179"/>
      <c r="L29" s="62">
        <v>43182</v>
      </c>
      <c r="M29" s="62">
        <v>43773</v>
      </c>
      <c r="N29" s="62">
        <v>43869</v>
      </c>
      <c r="O29" s="62">
        <v>43821</v>
      </c>
      <c r="P29" s="82">
        <v>17.5</v>
      </c>
      <c r="Q29" s="63">
        <v>18.25</v>
      </c>
      <c r="R29"/>
      <c r="S29" s="40">
        <v>0.16681</v>
      </c>
      <c r="T29" s="40">
        <v>0.18433144553812536</v>
      </c>
      <c r="U29" s="25"/>
      <c r="V29" s="80">
        <v>0.7911578272445339</v>
      </c>
      <c r="W29" s="40">
        <v>1.0760031552111495</v>
      </c>
      <c r="Y29" s="94">
        <v>-0.7702249482041671</v>
      </c>
      <c r="Z29" s="92">
        <v>0.2340900861624305</v>
      </c>
      <c r="AA29" s="92">
        <v>0.7211811766016004</v>
      </c>
      <c r="AB29" s="75" t="s">
        <v>29</v>
      </c>
      <c r="AC29" s="58">
        <v>0.1888140621348942</v>
      </c>
      <c r="AE29" s="26">
        <v>0.8</v>
      </c>
      <c r="AF29" s="28">
        <v>-0.9286476249576362</v>
      </c>
      <c r="AG29" s="29">
        <v>0.7151182956988822</v>
      </c>
      <c r="AI29" s="78">
        <v>27</v>
      </c>
      <c r="AJ29" s="59">
        <v>10</v>
      </c>
      <c r="IU29" s="33">
        <f t="shared" si="0"/>
        <v>5.859999999999999</v>
      </c>
      <c r="IV29" s="6" t="b">
        <f>IU29=G63</f>
        <v>1</v>
      </c>
    </row>
    <row r="30" spans="1:256" ht="12.75">
      <c r="A30" s="391" t="s">
        <v>47</v>
      </c>
      <c r="B30" s="392">
        <v>39150</v>
      </c>
      <c r="C30" s="383" t="s">
        <v>46</v>
      </c>
      <c r="D30" s="393">
        <v>23.62</v>
      </c>
      <c r="E30"/>
      <c r="F30" s="177">
        <v>0.9</v>
      </c>
      <c r="G30" s="393">
        <v>4.62</v>
      </c>
      <c r="J30" s="60">
        <v>42173</v>
      </c>
      <c r="K30" s="179"/>
      <c r="L30" s="62">
        <v>43182</v>
      </c>
      <c r="M30" s="62">
        <v>44272</v>
      </c>
      <c r="N30" s="62">
        <v>44451</v>
      </c>
      <c r="O30" s="62">
        <v>44361</v>
      </c>
      <c r="P30" s="82">
        <v>17.5</v>
      </c>
      <c r="Q30" s="63">
        <v>17.75</v>
      </c>
      <c r="R30"/>
      <c r="S30" s="40">
        <v>0.16184</v>
      </c>
      <c r="T30" s="40">
        <v>0.18291349186045158</v>
      </c>
      <c r="U30" s="25"/>
      <c r="V30" s="80">
        <v>0.925143065480415</v>
      </c>
      <c r="W30" s="40">
        <v>1.1460452778899612</v>
      </c>
      <c r="Y30" s="94">
        <v>-0.6424595495533817</v>
      </c>
      <c r="Z30" s="92">
        <v>0.19365718514353047</v>
      </c>
      <c r="AA30" s="92">
        <v>0.6251309866251687</v>
      </c>
      <c r="AB30" s="76"/>
      <c r="AC30" s="57"/>
      <c r="AE30" s="26">
        <v>0.8</v>
      </c>
      <c r="AF30" s="28">
        <v>-0.887211919574501</v>
      </c>
      <c r="AG30" s="29">
        <v>0.5952536565007907</v>
      </c>
      <c r="AI30" s="78">
        <v>23</v>
      </c>
      <c r="AJ30" s="59">
        <v>18</v>
      </c>
      <c r="IU30" s="33">
        <f t="shared" si="0"/>
        <v>2.719999999999999</v>
      </c>
      <c r="IV30" s="6" t="b">
        <f>IU30=G64</f>
        <v>1</v>
      </c>
    </row>
    <row r="31" spans="1:256" ht="12.75">
      <c r="A31" s="391" t="s">
        <v>47</v>
      </c>
      <c r="B31" s="392">
        <v>41300</v>
      </c>
      <c r="C31" s="383" t="s">
        <v>46</v>
      </c>
      <c r="D31" s="393">
        <v>21.25</v>
      </c>
      <c r="E31"/>
      <c r="F31" s="177">
        <v>0.9494252873563218</v>
      </c>
      <c r="G31" s="393">
        <v>2.25</v>
      </c>
      <c r="J31" s="60">
        <v>42264</v>
      </c>
      <c r="K31" s="179"/>
      <c r="L31" s="62">
        <v>43182</v>
      </c>
      <c r="M31" s="62">
        <v>44666</v>
      </c>
      <c r="N31" s="62">
        <v>44932</v>
      </c>
      <c r="O31" s="62">
        <v>44799</v>
      </c>
      <c r="P31" s="82">
        <v>18.25</v>
      </c>
      <c r="Q31" s="63">
        <v>18.5</v>
      </c>
      <c r="R31"/>
      <c r="S31" s="40">
        <v>0.15854</v>
      </c>
      <c r="T31" s="40">
        <v>0.18197549115866327</v>
      </c>
      <c r="U31" s="25"/>
      <c r="V31" s="80">
        <v>0.9117591682285252</v>
      </c>
      <c r="W31" s="40">
        <v>1.1363636790800087</v>
      </c>
      <c r="Y31" s="95">
        <v>-0.5693778820798696</v>
      </c>
      <c r="Z31" s="93">
        <v>0.17068937643321197</v>
      </c>
      <c r="AA31" s="93">
        <v>0.5683860678997594</v>
      </c>
      <c r="AB31" s="76"/>
      <c r="AC31" s="57"/>
      <c r="AE31" s="26">
        <v>0.8</v>
      </c>
      <c r="AF31" s="28">
        <v>-0.8584230633296558</v>
      </c>
      <c r="AG31" s="29">
        <v>0.5280291609612127</v>
      </c>
      <c r="AI31" s="78">
        <v>4</v>
      </c>
      <c r="AJ31" s="59">
        <v>4</v>
      </c>
      <c r="IU31" s="33">
        <f t="shared" si="0"/>
        <v>1.3099999999999987</v>
      </c>
      <c r="IV31" s="6" t="b">
        <f>ROUND(IU31,2)=G65</f>
        <v>1</v>
      </c>
    </row>
    <row r="32" spans="1:256" ht="12.75">
      <c r="A32" s="391" t="s">
        <v>47</v>
      </c>
      <c r="B32" s="392">
        <v>43500</v>
      </c>
      <c r="C32" s="383" t="s">
        <v>46</v>
      </c>
      <c r="D32" s="393">
        <v>19</v>
      </c>
      <c r="E32"/>
      <c r="F32" s="177">
        <v>1</v>
      </c>
      <c r="G32" s="393">
        <v>0</v>
      </c>
      <c r="J32" s="60">
        <v>42355</v>
      </c>
      <c r="K32" s="179"/>
      <c r="L32" s="62">
        <v>43182</v>
      </c>
      <c r="M32" s="62">
        <v>45161</v>
      </c>
      <c r="N32" s="62">
        <v>45537</v>
      </c>
      <c r="O32" s="62">
        <v>45349</v>
      </c>
      <c r="P32" s="82">
        <v>18.25</v>
      </c>
      <c r="Q32" s="63">
        <v>18.5</v>
      </c>
      <c r="R32"/>
      <c r="S32" s="40">
        <v>0.15607</v>
      </c>
      <c r="T32" s="40">
        <v>0.18127442442714195</v>
      </c>
      <c r="U32" s="25"/>
      <c r="V32" s="80">
        <v>0.9024842531815817</v>
      </c>
      <c r="W32" s="40">
        <v>0.949151330852135</v>
      </c>
      <c r="Y32" s="95">
        <v>-0.5200270578340236</v>
      </c>
      <c r="Z32" s="93">
        <v>0.15525426670029713</v>
      </c>
      <c r="AA32" s="93">
        <v>0.5291948477861932</v>
      </c>
      <c r="AB32" s="76"/>
      <c r="AC32" s="57"/>
      <c r="AE32" s="26">
        <v>0.8</v>
      </c>
      <c r="AF32" s="28">
        <v>-0.8369575907674055</v>
      </c>
      <c r="AG32" s="29">
        <v>0.4828946783827107</v>
      </c>
      <c r="AI32" s="78">
        <v>4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1" t="s">
        <v>47</v>
      </c>
      <c r="B33" s="392">
        <v>45650</v>
      </c>
      <c r="C33" s="383" t="s">
        <v>46</v>
      </c>
      <c r="D33" s="393">
        <v>16.97</v>
      </c>
      <c r="E33"/>
      <c r="F33" s="177">
        <v>1.049425287356322</v>
      </c>
      <c r="G33" s="393">
        <v>-2.03</v>
      </c>
      <c r="J33" s="60">
        <v>42719</v>
      </c>
      <c r="K33" s="179"/>
      <c r="L33" s="62">
        <v>43182</v>
      </c>
      <c r="M33" s="62">
        <v>46916</v>
      </c>
      <c r="N33" s="62">
        <v>47682</v>
      </c>
      <c r="O33" s="62">
        <v>47299</v>
      </c>
      <c r="P33" s="82">
        <v>18.5</v>
      </c>
      <c r="Q33" s="63">
        <v>19</v>
      </c>
      <c r="R33"/>
      <c r="S33" s="40">
        <v>0.14989</v>
      </c>
      <c r="T33" s="40">
        <v>0.17950305230392552</v>
      </c>
      <c r="U33" s="25"/>
      <c r="V33" s="80"/>
      <c r="W33" s="40"/>
      <c r="Y33" s="95">
        <v>-0.412910831521954</v>
      </c>
      <c r="Z33" s="93">
        <v>0.1219900552629917</v>
      </c>
      <c r="AA33" s="93">
        <v>0.44124561831037534</v>
      </c>
      <c r="AB33" s="76"/>
      <c r="AC33" s="57"/>
      <c r="AE33" s="26">
        <v>0.8</v>
      </c>
      <c r="AF33" s="28">
        <v>-0.7857325325776463</v>
      </c>
      <c r="AG33" s="29">
        <v>0.3849010657130576</v>
      </c>
      <c r="AI33" s="78">
        <v>0</v>
      </c>
      <c r="AJ33" s="59">
        <v>0</v>
      </c>
      <c r="IU33" s="33">
        <f t="shared" si="0"/>
        <v>-1.2399999999999984</v>
      </c>
      <c r="IV33" s="6" t="b">
        <f>ROUND(IU33,2)=G67</f>
        <v>1</v>
      </c>
    </row>
    <row r="34" spans="1:256" ht="12.75">
      <c r="A34" s="391" t="s">
        <v>47</v>
      </c>
      <c r="B34" s="392">
        <v>47850</v>
      </c>
      <c r="C34" s="383" t="s">
        <v>46</v>
      </c>
      <c r="D34" s="393">
        <v>15.07</v>
      </c>
      <c r="E34"/>
      <c r="F34" s="177">
        <v>1.1</v>
      </c>
      <c r="G34" s="393">
        <v>-3.93</v>
      </c>
      <c r="J34" s="60">
        <v>43090</v>
      </c>
      <c r="K34" s="179"/>
      <c r="L34" s="62">
        <v>43182</v>
      </c>
      <c r="M34" s="62">
        <v>48228</v>
      </c>
      <c r="N34" s="62">
        <v>49286</v>
      </c>
      <c r="O34" s="62">
        <v>48757</v>
      </c>
      <c r="P34" s="82">
        <v>19.5</v>
      </c>
      <c r="Q34" s="63">
        <v>19.75</v>
      </c>
      <c r="R34"/>
      <c r="S34" s="40">
        <v>0.14615</v>
      </c>
      <c r="T34" s="40">
        <v>0.17841608698258526</v>
      </c>
      <c r="U34" s="25"/>
      <c r="V34" s="80"/>
      <c r="W34" s="40"/>
      <c r="Y34" s="95">
        <v>-0.35801291635507576</v>
      </c>
      <c r="Z34" s="93">
        <v>0.10508794338966669</v>
      </c>
      <c r="AA34" s="93">
        <v>0.39432735147287634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-2.369999999999999</v>
      </c>
      <c r="IV34" s="6" t="b">
        <f>IU34=G68</f>
        <v>1</v>
      </c>
    </row>
    <row r="35" spans="1:256" ht="13.5" thickBot="1">
      <c r="A35" s="391" t="s">
        <v>47</v>
      </c>
      <c r="B35" s="392">
        <v>52200</v>
      </c>
      <c r="C35" s="383" t="s">
        <v>46</v>
      </c>
      <c r="D35" s="393">
        <v>11.83</v>
      </c>
      <c r="E35"/>
      <c r="F35" s="177">
        <v>1.2</v>
      </c>
      <c r="G35" s="393">
        <v>-7.17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-4.34</v>
      </c>
      <c r="IV35" s="6" t="b">
        <f>IU35=G69</f>
        <v>1</v>
      </c>
    </row>
    <row r="36" spans="1:256" ht="13.5" thickBot="1">
      <c r="A36" s="391" t="s">
        <v>48</v>
      </c>
      <c r="B36" s="392">
        <v>56550</v>
      </c>
      <c r="C36" s="383" t="s">
        <v>46</v>
      </c>
      <c r="D36" s="393">
        <v>9.28</v>
      </c>
      <c r="E36"/>
      <c r="F36" s="178">
        <v>1.3</v>
      </c>
      <c r="G36" s="395">
        <v>-9.72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-5.91</v>
      </c>
      <c r="IV36" s="6" t="b">
        <f>ROUND(IU36,2)=G70</f>
        <v>1</v>
      </c>
    </row>
    <row r="37" spans="1:255" ht="13.5" thickBot="1">
      <c r="A37" s="386" t="s">
        <v>49</v>
      </c>
      <c r="B37" s="383">
        <v>43500</v>
      </c>
      <c r="C37" s="384"/>
      <c r="D37" s="396"/>
      <c r="E37"/>
      <c r="G37" s="16">
        <v>25.67</v>
      </c>
      <c r="IU37" s="34"/>
    </row>
    <row r="38" spans="1:255" ht="13.5" thickBot="1">
      <c r="A38" s="386" t="s">
        <v>50</v>
      </c>
      <c r="B38" s="397">
        <v>19</v>
      </c>
      <c r="C38" s="384"/>
      <c r="D38" s="396"/>
      <c r="E38"/>
      <c r="G38" s="398"/>
      <c r="J38" s="415" t="s">
        <v>30</v>
      </c>
      <c r="K38" s="41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6" t="s">
        <v>51</v>
      </c>
      <c r="B39" s="397">
        <v>65</v>
      </c>
      <c r="C39" s="384"/>
      <c r="D39" s="396"/>
      <c r="E39"/>
      <c r="J39" s="60">
        <v>41991</v>
      </c>
      <c r="K39" s="61"/>
      <c r="L39" s="62">
        <v>9701</v>
      </c>
      <c r="M39" s="62">
        <v>9759</v>
      </c>
      <c r="N39" s="62">
        <v>9759</v>
      </c>
      <c r="O39" s="62">
        <v>9759</v>
      </c>
      <c r="P39" s="82">
        <v>17.5</v>
      </c>
      <c r="Q39" s="63">
        <v>19.5</v>
      </c>
      <c r="IU39" s="34"/>
    </row>
    <row r="40" spans="1:255" ht="13.5" thickBot="1">
      <c r="A40" s="399" t="s">
        <v>52</v>
      </c>
      <c r="B40" s="400">
        <v>8</v>
      </c>
      <c r="C40" s="401"/>
      <c r="D40" s="402"/>
      <c r="E40"/>
      <c r="J40" s="60">
        <v>42082</v>
      </c>
      <c r="K40" s="61"/>
      <c r="L40" s="62">
        <v>9701</v>
      </c>
      <c r="M40" s="62">
        <v>9871</v>
      </c>
      <c r="N40" s="62">
        <v>9871</v>
      </c>
      <c r="O40" s="62">
        <v>9871</v>
      </c>
      <c r="P40" s="82">
        <v>18.25</v>
      </c>
      <c r="Q40" s="63">
        <v>19</v>
      </c>
      <c r="IU40" s="34"/>
    </row>
    <row r="41" spans="1:255" ht="13.5" thickBot="1">
      <c r="A41" s="10"/>
      <c r="B41" s="11"/>
      <c r="C41" s="10"/>
      <c r="D41" s="12"/>
      <c r="J41" s="60">
        <v>42173</v>
      </c>
      <c r="K41" s="61"/>
      <c r="L41" s="62">
        <v>9701</v>
      </c>
      <c r="M41" s="62">
        <v>9911</v>
      </c>
      <c r="N41" s="62">
        <v>9911</v>
      </c>
      <c r="O41" s="62">
        <v>9911</v>
      </c>
      <c r="P41" s="82">
        <v>18.25</v>
      </c>
      <c r="Q41" s="63">
        <v>18.5</v>
      </c>
      <c r="IU41" s="34"/>
    </row>
    <row r="42" spans="1:255" ht="13.5" thickBot="1">
      <c r="A42" s="378" t="s">
        <v>41</v>
      </c>
      <c r="B42" s="379">
        <v>41941</v>
      </c>
      <c r="C42" s="380"/>
      <c r="D42" s="381"/>
      <c r="J42" s="60">
        <v>42264</v>
      </c>
      <c r="K42" s="61"/>
      <c r="L42" s="62">
        <v>9701</v>
      </c>
      <c r="M42" s="62">
        <v>9976</v>
      </c>
      <c r="N42" s="62">
        <v>9976</v>
      </c>
      <c r="O42" s="62">
        <v>9976</v>
      </c>
      <c r="P42" s="82">
        <v>18.75</v>
      </c>
      <c r="Q42" s="63">
        <v>19</v>
      </c>
      <c r="IU42" s="34"/>
    </row>
    <row r="43" spans="1:255" ht="13.5" thickBot="1">
      <c r="A43" s="382" t="s">
        <v>0</v>
      </c>
      <c r="B43" s="383" t="s">
        <v>40</v>
      </c>
      <c r="C43" s="384"/>
      <c r="D43" s="385"/>
      <c r="J43" s="60">
        <v>42355</v>
      </c>
      <c r="K43" s="61"/>
      <c r="L43" s="62">
        <v>9701</v>
      </c>
      <c r="M43" s="62">
        <v>10072</v>
      </c>
      <c r="N43" s="62">
        <v>10072</v>
      </c>
      <c r="O43" s="62">
        <v>10072</v>
      </c>
      <c r="P43" s="82">
        <v>18.75</v>
      </c>
      <c r="Q43" s="63">
        <v>19</v>
      </c>
      <c r="IU43" s="34"/>
    </row>
    <row r="44" spans="1:255" ht="13.5" thickBot="1">
      <c r="A44" s="386" t="s">
        <v>42</v>
      </c>
      <c r="B44" s="387">
        <v>42082</v>
      </c>
      <c r="C44" s="384"/>
      <c r="D44" s="388"/>
      <c r="E44"/>
      <c r="F44" s="389" t="s">
        <v>43</v>
      </c>
      <c r="G44" s="390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391" t="s">
        <v>45</v>
      </c>
      <c r="B45" s="392">
        <v>30700</v>
      </c>
      <c r="C45" s="383" t="s">
        <v>46</v>
      </c>
      <c r="D45" s="393">
        <v>29.38</v>
      </c>
      <c r="E45"/>
      <c r="F45" s="176">
        <v>0.7009132420091324</v>
      </c>
      <c r="G45" s="394">
        <v>11.13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8.379999999999999</v>
      </c>
      <c r="IV45" s="6" t="b">
        <f aca="true" t="shared" si="2" ref="IV45:IV53">IU45=G79</f>
        <v>1</v>
      </c>
    </row>
    <row r="46" spans="1:256" ht="13.5" thickBot="1">
      <c r="A46" s="391" t="s">
        <v>47</v>
      </c>
      <c r="B46" s="392">
        <v>35050</v>
      </c>
      <c r="C46" s="383" t="s">
        <v>46</v>
      </c>
      <c r="D46" s="393">
        <v>25.22</v>
      </c>
      <c r="E46"/>
      <c r="F46" s="177">
        <v>0.8002283105022832</v>
      </c>
      <c r="G46" s="393">
        <v>6.97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5.239999999999998</v>
      </c>
      <c r="IV46" s="6" t="b">
        <f t="shared" si="2"/>
        <v>1</v>
      </c>
    </row>
    <row r="47" spans="1:256" ht="13.5" thickBot="1">
      <c r="A47" s="391" t="s">
        <v>47</v>
      </c>
      <c r="B47" s="392">
        <v>39450</v>
      </c>
      <c r="C47" s="383" t="s">
        <v>46</v>
      </c>
      <c r="D47" s="393">
        <v>21.48</v>
      </c>
      <c r="E47"/>
      <c r="F47" s="177">
        <v>0.9006849315068494</v>
      </c>
      <c r="G47" s="393">
        <v>3.23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2.460000000000001</v>
      </c>
      <c r="IV47" s="6" t="b">
        <f t="shared" si="2"/>
        <v>1</v>
      </c>
    </row>
    <row r="48" spans="1:256" ht="13.5" thickBot="1">
      <c r="A48" s="391" t="s">
        <v>47</v>
      </c>
      <c r="B48" s="392">
        <v>41650</v>
      </c>
      <c r="C48" s="383" t="s">
        <v>46</v>
      </c>
      <c r="D48" s="393">
        <v>19.79</v>
      </c>
      <c r="E48"/>
      <c r="F48" s="177">
        <v>0.9509132420091324</v>
      </c>
      <c r="G48" s="393">
        <v>1.54</v>
      </c>
      <c r="IU48" s="32">
        <f t="shared" si="1"/>
        <v>1.1900000000000013</v>
      </c>
      <c r="IV48" s="6" t="b">
        <f t="shared" si="2"/>
        <v>1</v>
      </c>
    </row>
    <row r="49" spans="1:256" ht="13.5" thickBot="1">
      <c r="A49" s="391" t="s">
        <v>47</v>
      </c>
      <c r="B49" s="392">
        <v>43800</v>
      </c>
      <c r="C49" s="383" t="s">
        <v>46</v>
      </c>
      <c r="D49" s="393">
        <v>18.25</v>
      </c>
      <c r="E49"/>
      <c r="F49" s="177">
        <v>1</v>
      </c>
      <c r="G49" s="393">
        <v>0</v>
      </c>
      <c r="J49" s="415" t="s">
        <v>38</v>
      </c>
      <c r="K49" s="41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1" t="s">
        <v>47</v>
      </c>
      <c r="B50" s="392">
        <v>46000</v>
      </c>
      <c r="C50" s="383" t="s">
        <v>46</v>
      </c>
      <c r="D50" s="393">
        <v>16.79</v>
      </c>
      <c r="E50"/>
      <c r="F50" s="177">
        <v>1.0502283105022832</v>
      </c>
      <c r="G50" s="393">
        <v>-1.46</v>
      </c>
      <c r="J50" s="60">
        <v>41991</v>
      </c>
      <c r="K50" s="61"/>
      <c r="L50" s="62">
        <v>43182</v>
      </c>
      <c r="M50" s="62">
        <v>43493</v>
      </c>
      <c r="N50" s="62">
        <v>43499</v>
      </c>
      <c r="O50" s="62">
        <v>43496</v>
      </c>
      <c r="P50" s="82">
        <v>17</v>
      </c>
      <c r="Q50" s="63">
        <v>19</v>
      </c>
      <c r="IU50" s="32">
        <f t="shared" si="1"/>
        <v>-1.1000000000000014</v>
      </c>
      <c r="IV50" s="6" t="b">
        <f t="shared" si="2"/>
        <v>1</v>
      </c>
    </row>
    <row r="51" spans="1:256" ht="13.5" thickBot="1">
      <c r="A51" s="391" t="s">
        <v>47</v>
      </c>
      <c r="B51" s="392">
        <v>48200</v>
      </c>
      <c r="C51" s="383" t="s">
        <v>46</v>
      </c>
      <c r="D51" s="393">
        <v>15.45</v>
      </c>
      <c r="E51"/>
      <c r="F51" s="177">
        <v>1.1004566210045663</v>
      </c>
      <c r="G51" s="393">
        <v>-2.8</v>
      </c>
      <c r="J51" s="60">
        <v>42082</v>
      </c>
      <c r="K51" s="61"/>
      <c r="L51" s="62">
        <v>43182</v>
      </c>
      <c r="M51" s="62">
        <v>43773</v>
      </c>
      <c r="N51" s="62">
        <v>43869</v>
      </c>
      <c r="O51" s="62">
        <v>43821</v>
      </c>
      <c r="P51" s="82">
        <v>17.5</v>
      </c>
      <c r="Q51" s="63">
        <v>18.25</v>
      </c>
      <c r="IU51" s="32">
        <f t="shared" si="1"/>
        <v>-2.120000000000001</v>
      </c>
      <c r="IV51" s="6" t="b">
        <f t="shared" si="2"/>
        <v>1</v>
      </c>
    </row>
    <row r="52" spans="1:256" ht="13.5" thickBot="1">
      <c r="A52" s="391" t="s">
        <v>47</v>
      </c>
      <c r="B52" s="392">
        <v>52600</v>
      </c>
      <c r="C52" s="383" t="s">
        <v>46</v>
      </c>
      <c r="D52" s="393">
        <v>13.13</v>
      </c>
      <c r="E52"/>
      <c r="F52" s="177">
        <v>1.2009132420091324</v>
      </c>
      <c r="G52" s="393">
        <v>-5.12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-3.869999999999999</v>
      </c>
      <c r="IV52" s="6" t="b">
        <f t="shared" si="2"/>
        <v>1</v>
      </c>
    </row>
    <row r="53" spans="1:256" ht="13.5" thickBot="1">
      <c r="A53" s="391" t="s">
        <v>48</v>
      </c>
      <c r="B53" s="392">
        <v>56950</v>
      </c>
      <c r="C53" s="383" t="s">
        <v>46</v>
      </c>
      <c r="D53" s="393">
        <v>11.29</v>
      </c>
      <c r="E53"/>
      <c r="F53" s="178">
        <v>1.3002283105022832</v>
      </c>
      <c r="G53" s="395">
        <v>-6.96</v>
      </c>
      <c r="IU53" s="32">
        <f t="shared" si="1"/>
        <v>-5.3100000000000005</v>
      </c>
      <c r="IV53" s="6" t="b">
        <f t="shared" si="2"/>
        <v>1</v>
      </c>
    </row>
    <row r="54" spans="1:17" ht="13.5" thickBot="1">
      <c r="A54" s="386" t="s">
        <v>49</v>
      </c>
      <c r="B54" s="383">
        <v>43800</v>
      </c>
      <c r="C54" s="384"/>
      <c r="D54" s="396"/>
      <c r="E54"/>
      <c r="G54" s="16">
        <v>18.09</v>
      </c>
      <c r="J54" s="411" t="s">
        <v>37</v>
      </c>
      <c r="K54" s="412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6" t="s">
        <v>50</v>
      </c>
      <c r="B55" s="397">
        <v>18.25</v>
      </c>
      <c r="C55" s="384"/>
      <c r="D55" s="396"/>
      <c r="E55"/>
      <c r="J55" s="60">
        <v>41991</v>
      </c>
      <c r="K55" s="61"/>
      <c r="L55" s="62">
        <v>62176</v>
      </c>
      <c r="M55" s="62">
        <v>62524</v>
      </c>
      <c r="N55" s="62">
        <v>62524</v>
      </c>
      <c r="O55" s="62">
        <v>62524</v>
      </c>
      <c r="P55" s="82">
        <v>14.5</v>
      </c>
      <c r="Q55" s="63">
        <v>16.5</v>
      </c>
    </row>
    <row r="56" spans="1:17" ht="13.5" thickBot="1">
      <c r="A56" s="386" t="s">
        <v>51</v>
      </c>
      <c r="B56" s="397">
        <v>65</v>
      </c>
      <c r="C56" s="384"/>
      <c r="D56" s="396"/>
      <c r="E56"/>
      <c r="J56" s="38">
        <v>42082</v>
      </c>
      <c r="K56" s="39"/>
      <c r="L56" s="35">
        <v>62176</v>
      </c>
      <c r="M56" s="35">
        <v>63356</v>
      </c>
      <c r="N56" s="35">
        <v>63356</v>
      </c>
      <c r="O56" s="35">
        <v>63356</v>
      </c>
      <c r="P56" s="82">
        <v>15</v>
      </c>
      <c r="Q56" s="36">
        <v>15.75</v>
      </c>
    </row>
    <row r="57" spans="1:5" ht="13.5" thickBot="1">
      <c r="A57" s="399" t="s">
        <v>52</v>
      </c>
      <c r="B57" s="400">
        <v>8</v>
      </c>
      <c r="C57" s="401"/>
      <c r="D57" s="402"/>
      <c r="E57"/>
    </row>
    <row r="58" spans="1:17" ht="13.5" thickBot="1">
      <c r="A58" s="10"/>
      <c r="B58" s="11"/>
      <c r="C58" s="10"/>
      <c r="D58" s="12"/>
      <c r="J58" s="411" t="s">
        <v>39</v>
      </c>
      <c r="K58" s="412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8" t="s">
        <v>41</v>
      </c>
      <c r="B59" s="379">
        <v>41941</v>
      </c>
      <c r="C59" s="380"/>
      <c r="D59" s="381"/>
      <c r="J59" s="60">
        <v>41991</v>
      </c>
      <c r="K59" s="61"/>
      <c r="L59" s="62">
        <v>48461</v>
      </c>
      <c r="M59" s="62">
        <v>48750</v>
      </c>
      <c r="N59" s="62">
        <v>48750</v>
      </c>
      <c r="O59" s="62">
        <v>48750</v>
      </c>
      <c r="P59" s="82">
        <v>20</v>
      </c>
      <c r="Q59" s="63">
        <v>20</v>
      </c>
    </row>
    <row r="60" spans="1:17" ht="13.5" thickBot="1">
      <c r="A60" s="382" t="s">
        <v>0</v>
      </c>
      <c r="B60" s="383" t="s">
        <v>40</v>
      </c>
      <c r="C60" s="384"/>
      <c r="D60" s="385"/>
      <c r="J60" s="38">
        <v>42082</v>
      </c>
      <c r="K60" s="39"/>
      <c r="L60" s="35">
        <v>48461</v>
      </c>
      <c r="M60" s="35">
        <v>49189</v>
      </c>
      <c r="N60" s="35">
        <v>49189</v>
      </c>
      <c r="O60" s="35">
        <v>49189</v>
      </c>
      <c r="P60" s="82">
        <v>20</v>
      </c>
      <c r="Q60" s="36">
        <v>20</v>
      </c>
    </row>
    <row r="61" spans="1:7" ht="13.5" thickBot="1">
      <c r="A61" s="386" t="s">
        <v>42</v>
      </c>
      <c r="B61" s="387">
        <v>42173</v>
      </c>
      <c r="C61" s="384"/>
      <c r="D61" s="388"/>
      <c r="E61"/>
      <c r="F61" s="389" t="s">
        <v>43</v>
      </c>
      <c r="G61" s="390" t="s">
        <v>44</v>
      </c>
    </row>
    <row r="62" spans="1:256" ht="13.5" thickBot="1">
      <c r="A62" s="391" t="s">
        <v>45</v>
      </c>
      <c r="B62" s="392">
        <v>31050</v>
      </c>
      <c r="C62" s="383" t="s">
        <v>46</v>
      </c>
      <c r="D62" s="393">
        <v>27.14</v>
      </c>
      <c r="E62"/>
      <c r="F62" s="176">
        <v>0.7001127395715896</v>
      </c>
      <c r="G62" s="394">
        <v>9.39</v>
      </c>
      <c r="IU62" s="32">
        <f aca="true" t="shared" si="3" ref="IU62:IU70">D96-$D$100</f>
        <v>7.68</v>
      </c>
      <c r="IV62" s="6" t="b">
        <f aca="true" t="shared" si="4" ref="IV62:IV70">IU62=G96</f>
        <v>1</v>
      </c>
    </row>
    <row r="63" spans="1:256" ht="13.5" thickBot="1">
      <c r="A63" s="391" t="s">
        <v>47</v>
      </c>
      <c r="B63" s="392">
        <v>35500</v>
      </c>
      <c r="C63" s="383" t="s">
        <v>46</v>
      </c>
      <c r="D63" s="393">
        <v>23.61</v>
      </c>
      <c r="E63"/>
      <c r="F63" s="177">
        <v>0.8004509582863585</v>
      </c>
      <c r="G63" s="393">
        <v>5.86</v>
      </c>
      <c r="IU63" s="32">
        <f t="shared" si="3"/>
        <v>4.800000000000001</v>
      </c>
      <c r="IV63" s="6" t="b">
        <f t="shared" si="4"/>
        <v>1</v>
      </c>
    </row>
    <row r="64" spans="1:256" ht="13.5" thickBot="1">
      <c r="A64" s="391" t="s">
        <v>47</v>
      </c>
      <c r="B64" s="392">
        <v>39950</v>
      </c>
      <c r="C64" s="383" t="s">
        <v>46</v>
      </c>
      <c r="D64" s="393">
        <v>20.47</v>
      </c>
      <c r="E64"/>
      <c r="F64" s="177">
        <v>0.9007891770011274</v>
      </c>
      <c r="G64" s="393">
        <v>2.72</v>
      </c>
      <c r="I64" s="16"/>
      <c r="IU64" s="32">
        <f t="shared" si="3"/>
        <v>2.2600000000000016</v>
      </c>
      <c r="IV64" s="6" t="b">
        <f t="shared" si="4"/>
        <v>1</v>
      </c>
    </row>
    <row r="65" spans="1:256" ht="13.5" thickBot="1">
      <c r="A65" s="391" t="s">
        <v>47</v>
      </c>
      <c r="B65" s="392">
        <v>42150</v>
      </c>
      <c r="C65" s="383" t="s">
        <v>46</v>
      </c>
      <c r="D65" s="393">
        <v>19.06</v>
      </c>
      <c r="E65"/>
      <c r="F65" s="177">
        <v>0.9503945885005637</v>
      </c>
      <c r="G65" s="393">
        <v>1.31</v>
      </c>
      <c r="IU65" s="32">
        <f t="shared" si="3"/>
        <v>1.0799999999999983</v>
      </c>
      <c r="IV65" s="6" t="b">
        <f t="shared" si="4"/>
        <v>1</v>
      </c>
    </row>
    <row r="66" spans="1:256" ht="13.5" thickBot="1">
      <c r="A66" s="391" t="s">
        <v>47</v>
      </c>
      <c r="B66" s="392">
        <v>44350</v>
      </c>
      <c r="C66" s="383" t="s">
        <v>46</v>
      </c>
      <c r="D66" s="393">
        <v>17.75</v>
      </c>
      <c r="E66"/>
      <c r="F66" s="177">
        <v>1</v>
      </c>
      <c r="G66" s="393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1" t="s">
        <v>47</v>
      </c>
      <c r="B67" s="392">
        <v>46600</v>
      </c>
      <c r="C67" s="383" t="s">
        <v>46</v>
      </c>
      <c r="D67" s="393">
        <v>16.51</v>
      </c>
      <c r="E67"/>
      <c r="F67" s="177">
        <v>1.0507328072153326</v>
      </c>
      <c r="G67" s="393">
        <v>-1.24</v>
      </c>
      <c r="IU67" s="32">
        <f t="shared" si="3"/>
        <v>-1</v>
      </c>
      <c r="IV67" s="6" t="b">
        <f t="shared" si="4"/>
        <v>1</v>
      </c>
    </row>
    <row r="68" spans="1:256" ht="13.5" thickBot="1">
      <c r="A68" s="391" t="s">
        <v>47</v>
      </c>
      <c r="B68" s="392">
        <v>48800</v>
      </c>
      <c r="C68" s="383" t="s">
        <v>46</v>
      </c>
      <c r="D68" s="393">
        <v>15.38</v>
      </c>
      <c r="E68"/>
      <c r="F68" s="177">
        <v>1.1003382187147688</v>
      </c>
      <c r="G68" s="393">
        <v>-2.37</v>
      </c>
      <c r="I68" s="16"/>
      <c r="IU68" s="32">
        <f t="shared" si="3"/>
        <v>-1.9499999999999993</v>
      </c>
      <c r="IV68" s="6" t="b">
        <f t="shared" si="4"/>
        <v>1</v>
      </c>
    </row>
    <row r="69" spans="1:256" ht="13.5" thickBot="1">
      <c r="A69" s="391" t="s">
        <v>47</v>
      </c>
      <c r="B69" s="392">
        <v>53250</v>
      </c>
      <c r="C69" s="383" t="s">
        <v>46</v>
      </c>
      <c r="D69" s="393">
        <v>13.41</v>
      </c>
      <c r="E69"/>
      <c r="F69" s="177">
        <v>1.2006764374295378</v>
      </c>
      <c r="G69" s="393">
        <v>-4.34</v>
      </c>
      <c r="IU69" s="32">
        <f t="shared" si="3"/>
        <v>-3.5600000000000005</v>
      </c>
      <c r="IV69" s="6" t="b">
        <f t="shared" si="4"/>
        <v>1</v>
      </c>
    </row>
    <row r="70" spans="1:256" ht="13.5" thickBot="1">
      <c r="A70" s="391" t="s">
        <v>48</v>
      </c>
      <c r="B70" s="392">
        <v>57650</v>
      </c>
      <c r="C70" s="383" t="s">
        <v>46</v>
      </c>
      <c r="D70" s="393">
        <v>11.84</v>
      </c>
      <c r="E70"/>
      <c r="F70" s="178">
        <v>1.2998872604284104</v>
      </c>
      <c r="G70" s="395">
        <v>-5.91</v>
      </c>
      <c r="IU70" s="32">
        <f t="shared" si="3"/>
        <v>-4.890000000000001</v>
      </c>
      <c r="IV70" s="6" t="b">
        <f t="shared" si="4"/>
        <v>1</v>
      </c>
    </row>
    <row r="71" spans="1:7" ht="12.75">
      <c r="A71" s="386" t="s">
        <v>49</v>
      </c>
      <c r="B71" s="383">
        <v>44350</v>
      </c>
      <c r="C71" s="384"/>
      <c r="D71" s="396"/>
      <c r="E71"/>
      <c r="G71" s="16">
        <v>15.3</v>
      </c>
    </row>
    <row r="72" spans="1:5" ht="12.75">
      <c r="A72" s="386" t="s">
        <v>50</v>
      </c>
      <c r="B72" s="397">
        <v>17.75</v>
      </c>
      <c r="C72" s="384"/>
      <c r="D72" s="396"/>
      <c r="E72"/>
    </row>
    <row r="73" spans="1:5" ht="12.75">
      <c r="A73" s="386" t="s">
        <v>51</v>
      </c>
      <c r="B73" s="397">
        <v>65</v>
      </c>
      <c r="C73" s="384"/>
      <c r="D73" s="396"/>
      <c r="E73"/>
    </row>
    <row r="74" spans="1:5" ht="13.5" thickBot="1">
      <c r="A74" s="399" t="s">
        <v>52</v>
      </c>
      <c r="B74" s="400">
        <v>8</v>
      </c>
      <c r="C74" s="401"/>
      <c r="D74" s="402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8" t="s">
        <v>41</v>
      </c>
      <c r="B76" s="379">
        <v>41941</v>
      </c>
      <c r="C76" s="380"/>
      <c r="D76" s="381"/>
    </row>
    <row r="77" spans="1:4" ht="13.5" thickBot="1">
      <c r="A77" s="382" t="s">
        <v>0</v>
      </c>
      <c r="B77" s="383" t="s">
        <v>40</v>
      </c>
      <c r="C77" s="384"/>
      <c r="D77" s="385"/>
    </row>
    <row r="78" spans="1:7" ht="13.5" thickBot="1">
      <c r="A78" s="386" t="s">
        <v>42</v>
      </c>
      <c r="B78" s="387">
        <v>42264</v>
      </c>
      <c r="C78" s="384"/>
      <c r="D78" s="388"/>
      <c r="E78"/>
      <c r="F78" s="389" t="s">
        <v>43</v>
      </c>
      <c r="G78" s="390" t="s">
        <v>44</v>
      </c>
    </row>
    <row r="79" spans="1:256" ht="13.5" thickBot="1">
      <c r="A79" s="391" t="s">
        <v>45</v>
      </c>
      <c r="B79" s="392">
        <v>31350</v>
      </c>
      <c r="C79" s="383" t="s">
        <v>46</v>
      </c>
      <c r="D79" s="393">
        <v>26.88</v>
      </c>
      <c r="E79"/>
      <c r="F79" s="176">
        <v>0.6997767857142857</v>
      </c>
      <c r="G79" s="394">
        <v>8.38</v>
      </c>
      <c r="IU79" s="32">
        <f aca="true" t="shared" si="5" ref="IU79:IU87">D113-$D$117</f>
        <v>6.170000000000002</v>
      </c>
      <c r="IV79" s="6" t="b">
        <f aca="true" t="shared" si="6" ref="IV79:IV87">IU79=G113</f>
        <v>1</v>
      </c>
    </row>
    <row r="80" spans="1:256" ht="13.5" thickBot="1">
      <c r="A80" s="391" t="s">
        <v>47</v>
      </c>
      <c r="B80" s="392">
        <v>35850</v>
      </c>
      <c r="C80" s="383" t="s">
        <v>46</v>
      </c>
      <c r="D80" s="393">
        <v>23.74</v>
      </c>
      <c r="E80"/>
      <c r="F80" s="177">
        <v>0.8002232142857143</v>
      </c>
      <c r="G80" s="393">
        <v>5.24</v>
      </c>
      <c r="IU80" s="32">
        <f t="shared" si="5"/>
        <v>3.8599999999999994</v>
      </c>
      <c r="IV80" s="6" t="b">
        <f t="shared" si="6"/>
        <v>1</v>
      </c>
    </row>
    <row r="81" spans="1:256" ht="13.5" thickBot="1">
      <c r="A81" s="391" t="s">
        <v>47</v>
      </c>
      <c r="B81" s="392">
        <v>40300</v>
      </c>
      <c r="C81" s="383" t="s">
        <v>46</v>
      </c>
      <c r="D81" s="393">
        <v>20.96</v>
      </c>
      <c r="E81"/>
      <c r="F81" s="177">
        <v>0.8995535714285714</v>
      </c>
      <c r="G81" s="393">
        <v>2.46</v>
      </c>
      <c r="IU81" s="32">
        <f t="shared" si="5"/>
        <v>1.8200000000000003</v>
      </c>
      <c r="IV81" s="6" t="b">
        <f t="shared" si="6"/>
        <v>1</v>
      </c>
    </row>
    <row r="82" spans="1:256" ht="13.5" thickBot="1">
      <c r="A82" s="391" t="s">
        <v>47</v>
      </c>
      <c r="B82" s="392">
        <v>42550</v>
      </c>
      <c r="C82" s="383" t="s">
        <v>46</v>
      </c>
      <c r="D82" s="393">
        <v>19.69</v>
      </c>
      <c r="E82"/>
      <c r="F82" s="177">
        <v>0.9497767857142857</v>
      </c>
      <c r="G82" s="393">
        <v>1.19</v>
      </c>
      <c r="IU82" s="32">
        <f t="shared" si="5"/>
        <v>0.870000000000001</v>
      </c>
      <c r="IV82" s="6" t="b">
        <f t="shared" si="6"/>
        <v>0</v>
      </c>
    </row>
    <row r="83" spans="1:256" ht="13.5" thickBot="1">
      <c r="A83" s="391" t="s">
        <v>47</v>
      </c>
      <c r="B83" s="392">
        <v>44800</v>
      </c>
      <c r="C83" s="383" t="s">
        <v>46</v>
      </c>
      <c r="D83" s="393">
        <v>18.5</v>
      </c>
      <c r="E83"/>
      <c r="F83" s="177">
        <v>1</v>
      </c>
      <c r="G83" s="393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1" t="s">
        <v>47</v>
      </c>
      <c r="B84" s="392">
        <v>47050</v>
      </c>
      <c r="C84" s="383" t="s">
        <v>46</v>
      </c>
      <c r="D84" s="393">
        <v>17.4</v>
      </c>
      <c r="E84"/>
      <c r="F84" s="177">
        <v>1.0502232142857142</v>
      </c>
      <c r="G84" s="393">
        <v>-1.1</v>
      </c>
      <c r="IU84" s="32">
        <f t="shared" si="5"/>
        <v>-0.8099999999999987</v>
      </c>
      <c r="IV84" s="6" t="b">
        <f t="shared" si="6"/>
        <v>0</v>
      </c>
    </row>
    <row r="85" spans="1:256" ht="13.5" thickBot="1">
      <c r="A85" s="391" t="s">
        <v>47</v>
      </c>
      <c r="B85" s="392">
        <v>49300</v>
      </c>
      <c r="C85" s="383" t="s">
        <v>46</v>
      </c>
      <c r="D85" s="393">
        <v>16.38</v>
      </c>
      <c r="E85"/>
      <c r="F85" s="177">
        <v>1.1004464285714286</v>
      </c>
      <c r="G85" s="393">
        <v>-2.12</v>
      </c>
      <c r="I85" s="16"/>
      <c r="IU85" s="32">
        <f t="shared" si="5"/>
        <v>-1.5700000000000003</v>
      </c>
      <c r="IV85" s="6" t="b">
        <f t="shared" si="6"/>
        <v>1</v>
      </c>
    </row>
    <row r="86" spans="1:256" ht="13.5" thickBot="1">
      <c r="A86" s="391" t="s">
        <v>47</v>
      </c>
      <c r="B86" s="392">
        <v>53750</v>
      </c>
      <c r="C86" s="383" t="s">
        <v>46</v>
      </c>
      <c r="D86" s="393">
        <v>14.63</v>
      </c>
      <c r="E86"/>
      <c r="F86" s="177">
        <v>1.1997767857142858</v>
      </c>
      <c r="G86" s="393">
        <v>-3.87</v>
      </c>
      <c r="IU86" s="32">
        <f t="shared" si="5"/>
        <v>-2.8900000000000006</v>
      </c>
      <c r="IV86" s="6" t="b">
        <f t="shared" si="6"/>
        <v>1</v>
      </c>
    </row>
    <row r="87" spans="1:256" ht="13.5" thickBot="1">
      <c r="A87" s="391" t="s">
        <v>48</v>
      </c>
      <c r="B87" s="392">
        <v>58250</v>
      </c>
      <c r="C87" s="383" t="s">
        <v>46</v>
      </c>
      <c r="D87" s="393">
        <v>13.19</v>
      </c>
      <c r="E87"/>
      <c r="F87" s="178">
        <v>1.3002232142857142</v>
      </c>
      <c r="G87" s="395">
        <v>-5.31</v>
      </c>
      <c r="I87" s="16"/>
      <c r="IU87" s="32">
        <f t="shared" si="5"/>
        <v>-3.9700000000000006</v>
      </c>
      <c r="IV87" s="6" t="b">
        <f t="shared" si="6"/>
        <v>1</v>
      </c>
    </row>
    <row r="88" spans="1:7" ht="12.75">
      <c r="A88" s="386" t="s">
        <v>49</v>
      </c>
      <c r="B88" s="383">
        <v>44800</v>
      </c>
      <c r="C88" s="384"/>
      <c r="D88" s="396"/>
      <c r="E88"/>
      <c r="G88" s="16">
        <v>13.690000000000001</v>
      </c>
    </row>
    <row r="89" spans="1:5" ht="12.75">
      <c r="A89" s="386" t="s">
        <v>50</v>
      </c>
      <c r="B89" s="397">
        <v>18.5</v>
      </c>
      <c r="C89" s="384"/>
      <c r="D89" s="396"/>
      <c r="E89"/>
    </row>
    <row r="90" spans="1:5" ht="12.75">
      <c r="A90" s="386" t="s">
        <v>51</v>
      </c>
      <c r="B90" s="397">
        <v>65</v>
      </c>
      <c r="C90" s="384"/>
      <c r="D90" s="396"/>
      <c r="E90"/>
    </row>
    <row r="91" spans="1:5" ht="13.5" thickBot="1">
      <c r="A91" s="399" t="s">
        <v>52</v>
      </c>
      <c r="B91" s="400">
        <v>8</v>
      </c>
      <c r="C91" s="401"/>
      <c r="D91" s="402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8" t="s">
        <v>41</v>
      </c>
      <c r="B93" s="379">
        <v>41941</v>
      </c>
      <c r="C93" s="380"/>
      <c r="D93" s="381"/>
    </row>
    <row r="94" spans="1:4" ht="13.5" thickBot="1">
      <c r="A94" s="382" t="s">
        <v>0</v>
      </c>
      <c r="B94" s="383" t="s">
        <v>40</v>
      </c>
      <c r="C94" s="384"/>
      <c r="D94" s="385"/>
    </row>
    <row r="95" spans="1:7" ht="13.5" thickBot="1">
      <c r="A95" s="386" t="s">
        <v>42</v>
      </c>
      <c r="B95" s="387">
        <v>42355</v>
      </c>
      <c r="C95" s="384"/>
      <c r="D95" s="388"/>
      <c r="E95"/>
      <c r="F95" s="389" t="s">
        <v>43</v>
      </c>
      <c r="G95" s="390" t="s">
        <v>44</v>
      </c>
    </row>
    <row r="96" spans="1:256" ht="13.5" thickBot="1">
      <c r="A96" s="391" t="s">
        <v>45</v>
      </c>
      <c r="B96" s="392">
        <v>31750</v>
      </c>
      <c r="C96" s="383" t="s">
        <v>46</v>
      </c>
      <c r="D96" s="393">
        <v>26.18</v>
      </c>
      <c r="E96"/>
      <c r="F96" s="176">
        <v>0.7001102535832414</v>
      </c>
      <c r="G96" s="394">
        <v>7.68</v>
      </c>
      <c r="IU96" s="32">
        <f aca="true" t="shared" si="7" ref="IU96:IU104">D130-$D$134</f>
        <v>5.370000000000001</v>
      </c>
      <c r="IV96" s="6" t="b">
        <f aca="true" t="shared" si="8" ref="IV96:IV104">IU96=G130</f>
        <v>1</v>
      </c>
    </row>
    <row r="97" spans="1:256" ht="13.5" thickBot="1">
      <c r="A97" s="391" t="s">
        <v>47</v>
      </c>
      <c r="B97" s="392">
        <v>36300</v>
      </c>
      <c r="C97" s="383" t="s">
        <v>46</v>
      </c>
      <c r="D97" s="393">
        <v>23.3</v>
      </c>
      <c r="E97"/>
      <c r="F97" s="177">
        <v>0.8004410143329658</v>
      </c>
      <c r="G97" s="393">
        <v>4.8</v>
      </c>
      <c r="IU97" s="32">
        <f t="shared" si="7"/>
        <v>3.379999999999999</v>
      </c>
      <c r="IV97" s="6" t="b">
        <f t="shared" si="8"/>
        <v>1</v>
      </c>
    </row>
    <row r="98" spans="1:256" ht="13.5" thickBot="1">
      <c r="A98" s="391" t="s">
        <v>47</v>
      </c>
      <c r="B98" s="392">
        <v>40800</v>
      </c>
      <c r="C98" s="383" t="s">
        <v>46</v>
      </c>
      <c r="D98" s="393">
        <v>20.76</v>
      </c>
      <c r="E98"/>
      <c r="F98" s="177">
        <v>0.8996692392502756</v>
      </c>
      <c r="G98" s="393">
        <v>2.26</v>
      </c>
      <c r="IU98" s="32">
        <f t="shared" si="7"/>
        <v>1.5700000000000003</v>
      </c>
      <c r="IV98" s="6" t="b">
        <f t="shared" si="8"/>
        <v>1</v>
      </c>
    </row>
    <row r="99" spans="1:256" ht="13.5" thickBot="1">
      <c r="A99" s="391" t="s">
        <v>47</v>
      </c>
      <c r="B99" s="392">
        <v>43100</v>
      </c>
      <c r="C99" s="383" t="s">
        <v>46</v>
      </c>
      <c r="D99" s="393">
        <v>19.58</v>
      </c>
      <c r="E99"/>
      <c r="F99" s="177">
        <v>0.9503858875413451</v>
      </c>
      <c r="G99" s="393">
        <v>1.08</v>
      </c>
      <c r="IU99" s="32">
        <f t="shared" si="7"/>
        <v>0.7699999999999996</v>
      </c>
      <c r="IV99" s="6" t="b">
        <f t="shared" si="8"/>
        <v>1</v>
      </c>
    </row>
    <row r="100" spans="1:256" ht="13.5" thickBot="1">
      <c r="A100" s="391" t="s">
        <v>47</v>
      </c>
      <c r="B100" s="392">
        <v>45350</v>
      </c>
      <c r="C100" s="383" t="s">
        <v>46</v>
      </c>
      <c r="D100" s="393">
        <v>18.5</v>
      </c>
      <c r="E100"/>
      <c r="F100" s="177">
        <v>1</v>
      </c>
      <c r="G100" s="393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1" t="s">
        <v>47</v>
      </c>
      <c r="B101" s="392">
        <v>47600</v>
      </c>
      <c r="C101" s="383" t="s">
        <v>46</v>
      </c>
      <c r="D101" s="393">
        <v>17.5</v>
      </c>
      <c r="E101"/>
      <c r="F101" s="177">
        <v>1.0496141124586549</v>
      </c>
      <c r="G101" s="393">
        <v>-1</v>
      </c>
      <c r="IU101" s="32">
        <f t="shared" si="7"/>
        <v>-0.7199999999999989</v>
      </c>
      <c r="IV101" s="6" t="b">
        <f t="shared" si="8"/>
        <v>0</v>
      </c>
    </row>
    <row r="102" spans="1:256" ht="13.5" thickBot="1">
      <c r="A102" s="391" t="s">
        <v>47</v>
      </c>
      <c r="B102" s="392">
        <v>49900</v>
      </c>
      <c r="C102" s="383" t="s">
        <v>46</v>
      </c>
      <c r="D102" s="393">
        <v>16.55</v>
      </c>
      <c r="E102"/>
      <c r="F102" s="177">
        <v>1.1003307607497244</v>
      </c>
      <c r="G102" s="393">
        <v>-1.95</v>
      </c>
      <c r="IU102" s="32">
        <f t="shared" si="7"/>
        <v>-1.379999999999999</v>
      </c>
      <c r="IV102" s="6" t="b">
        <f t="shared" si="8"/>
        <v>1</v>
      </c>
    </row>
    <row r="103" spans="1:256" ht="13.5" thickBot="1">
      <c r="A103" s="391" t="s">
        <v>47</v>
      </c>
      <c r="B103" s="392">
        <v>54400</v>
      </c>
      <c r="C103" s="383" t="s">
        <v>46</v>
      </c>
      <c r="D103" s="393">
        <v>14.94</v>
      </c>
      <c r="E103"/>
      <c r="F103" s="177">
        <v>1.1995589856670341</v>
      </c>
      <c r="G103" s="393">
        <v>-3.56</v>
      </c>
      <c r="IU103" s="32">
        <f t="shared" si="7"/>
        <v>-2.539999999999999</v>
      </c>
      <c r="IV103" s="6" t="b">
        <f t="shared" si="8"/>
        <v>1</v>
      </c>
    </row>
    <row r="104" spans="1:256" ht="13.5" thickBot="1">
      <c r="A104" s="391" t="s">
        <v>48</v>
      </c>
      <c r="B104" s="392">
        <v>58950</v>
      </c>
      <c r="C104" s="383" t="s">
        <v>46</v>
      </c>
      <c r="D104" s="393">
        <v>13.61</v>
      </c>
      <c r="E104"/>
      <c r="F104" s="178">
        <v>1.2998897464167585</v>
      </c>
      <c r="G104" s="395">
        <v>-4.89</v>
      </c>
      <c r="IU104" s="32">
        <f t="shared" si="7"/>
        <v>-3.4899999999999984</v>
      </c>
      <c r="IV104" s="6" t="b">
        <f t="shared" si="8"/>
        <v>1</v>
      </c>
    </row>
    <row r="105" spans="1:7" ht="12.75">
      <c r="A105" s="386" t="s">
        <v>49</v>
      </c>
      <c r="B105" s="383">
        <v>45350</v>
      </c>
      <c r="C105" s="384"/>
      <c r="D105" s="396"/>
      <c r="E105"/>
      <c r="G105" s="16">
        <v>12.57</v>
      </c>
    </row>
    <row r="106" spans="1:5" ht="12.75">
      <c r="A106" s="386" t="s">
        <v>50</v>
      </c>
      <c r="B106" s="397">
        <v>18.5</v>
      </c>
      <c r="C106" s="384"/>
      <c r="D106" s="396"/>
      <c r="E106"/>
    </row>
    <row r="107" spans="1:5" ht="12.75">
      <c r="A107" s="386" t="s">
        <v>51</v>
      </c>
      <c r="B107" s="397">
        <v>65</v>
      </c>
      <c r="C107" s="384"/>
      <c r="D107" s="396"/>
      <c r="E107"/>
    </row>
    <row r="108" spans="1:5" ht="13.5" thickBot="1">
      <c r="A108" s="399" t="s">
        <v>52</v>
      </c>
      <c r="B108" s="400">
        <v>8</v>
      </c>
      <c r="C108" s="401"/>
      <c r="D108" s="402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8" t="s">
        <v>41</v>
      </c>
      <c r="B110" s="379">
        <v>41941</v>
      </c>
      <c r="C110" s="380"/>
      <c r="D110" s="381"/>
    </row>
    <row r="111" spans="1:4" ht="13.5" thickBot="1">
      <c r="A111" s="382" t="s">
        <v>0</v>
      </c>
      <c r="B111" s="383" t="s">
        <v>40</v>
      </c>
      <c r="C111" s="384"/>
      <c r="D111" s="385"/>
    </row>
    <row r="112" spans="1:7" ht="13.5" thickBot="1">
      <c r="A112" s="386" t="s">
        <v>42</v>
      </c>
      <c r="B112" s="387">
        <v>42719</v>
      </c>
      <c r="C112" s="384"/>
      <c r="D112" s="388"/>
      <c r="E112"/>
      <c r="F112" s="389" t="s">
        <v>43</v>
      </c>
      <c r="G112" s="390" t="s">
        <v>44</v>
      </c>
    </row>
    <row r="113" spans="1:256" ht="13.5" thickBot="1">
      <c r="A113" s="391" t="s">
        <v>45</v>
      </c>
      <c r="B113" s="392">
        <v>33100</v>
      </c>
      <c r="C113" s="383" t="s">
        <v>46</v>
      </c>
      <c r="D113" s="393">
        <v>25.17</v>
      </c>
      <c r="E113"/>
      <c r="F113" s="176">
        <v>0.6997885835095138</v>
      </c>
      <c r="G113" s="394">
        <v>6.17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1" t="s">
        <v>47</v>
      </c>
      <c r="B114" s="392">
        <v>37850</v>
      </c>
      <c r="C114" s="383" t="s">
        <v>46</v>
      </c>
      <c r="D114" s="393">
        <v>22.86</v>
      </c>
      <c r="E114"/>
      <c r="F114" s="177">
        <v>0.8002114164904862</v>
      </c>
      <c r="G114" s="393">
        <v>3.86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1" t="s">
        <v>47</v>
      </c>
      <c r="B115" s="392">
        <v>42550</v>
      </c>
      <c r="C115" s="383" t="s">
        <v>46</v>
      </c>
      <c r="D115" s="393">
        <v>20.82</v>
      </c>
      <c r="E115"/>
      <c r="F115" s="177">
        <v>0.8995771670190275</v>
      </c>
      <c r="G115" s="393">
        <v>1.82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1" t="s">
        <v>47</v>
      </c>
      <c r="B116" s="392">
        <v>44950</v>
      </c>
      <c r="C116" s="383" t="s">
        <v>46</v>
      </c>
      <c r="D116" s="393">
        <v>19.87</v>
      </c>
      <c r="E116"/>
      <c r="F116" s="177">
        <v>0.9503171247357294</v>
      </c>
      <c r="G116" s="393">
        <v>0.87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1" t="s">
        <v>47</v>
      </c>
      <c r="B117" s="392">
        <v>47300</v>
      </c>
      <c r="C117" s="383" t="s">
        <v>46</v>
      </c>
      <c r="D117" s="393">
        <v>19</v>
      </c>
      <c r="E117"/>
      <c r="F117" s="177">
        <v>1</v>
      </c>
      <c r="G117" s="393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1" t="s">
        <v>47</v>
      </c>
      <c r="B118" s="392">
        <v>49650</v>
      </c>
      <c r="C118" s="383" t="s">
        <v>46</v>
      </c>
      <c r="D118" s="393">
        <v>18.19</v>
      </c>
      <c r="E118"/>
      <c r="F118" s="177">
        <v>1.0496828752642706</v>
      </c>
      <c r="G118" s="393">
        <v>-0.81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1" t="s">
        <v>47</v>
      </c>
      <c r="B119" s="392">
        <v>52050</v>
      </c>
      <c r="C119" s="383" t="s">
        <v>46</v>
      </c>
      <c r="D119" s="393">
        <v>17.43</v>
      </c>
      <c r="E119"/>
      <c r="F119" s="177">
        <v>1.1004228329809724</v>
      </c>
      <c r="G119" s="393">
        <v>-1.57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1" t="s">
        <v>47</v>
      </c>
      <c r="B120" s="392">
        <v>56750</v>
      </c>
      <c r="C120" s="383" t="s">
        <v>46</v>
      </c>
      <c r="D120" s="393">
        <v>16.11</v>
      </c>
      <c r="E120"/>
      <c r="F120" s="177">
        <v>1.1997885835095137</v>
      </c>
      <c r="G120" s="393">
        <v>-2.89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1" t="s">
        <v>48</v>
      </c>
      <c r="B121" s="392">
        <v>61500</v>
      </c>
      <c r="C121" s="383" t="s">
        <v>46</v>
      </c>
      <c r="D121" s="393">
        <v>15.03</v>
      </c>
      <c r="E121"/>
      <c r="F121" s="178">
        <v>1.3002114164904863</v>
      </c>
      <c r="G121" s="395">
        <v>-3.97</v>
      </c>
      <c r="IU121" s="32" t="e">
        <f>#REF!-#REF!</f>
        <v>#REF!</v>
      </c>
      <c r="IV121" s="6" t="e">
        <f>IU121=#REF!</f>
        <v>#REF!</v>
      </c>
    </row>
    <row r="122" spans="1:7" ht="12.75">
      <c r="A122" s="386" t="s">
        <v>49</v>
      </c>
      <c r="B122" s="383">
        <v>47300</v>
      </c>
      <c r="C122" s="384"/>
      <c r="D122" s="396"/>
      <c r="E122"/>
      <c r="G122" s="16">
        <v>10.14</v>
      </c>
    </row>
    <row r="123" spans="1:5" ht="12.75">
      <c r="A123" s="386" t="s">
        <v>50</v>
      </c>
      <c r="B123" s="397">
        <v>19</v>
      </c>
      <c r="C123" s="384"/>
      <c r="D123" s="396"/>
      <c r="E123"/>
    </row>
    <row r="124" spans="1:5" ht="12.75">
      <c r="A124" s="386" t="s">
        <v>51</v>
      </c>
      <c r="B124" s="397">
        <v>65</v>
      </c>
      <c r="C124" s="384"/>
      <c r="D124" s="396"/>
      <c r="E124"/>
    </row>
    <row r="125" spans="1:5" ht="13.5" thickBot="1">
      <c r="A125" s="399" t="s">
        <v>52</v>
      </c>
      <c r="B125" s="400">
        <v>8</v>
      </c>
      <c r="C125" s="401"/>
      <c r="D125" s="402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8" t="s">
        <v>41</v>
      </c>
      <c r="B127" s="379">
        <v>41941</v>
      </c>
      <c r="C127" s="380"/>
      <c r="D127" s="381"/>
    </row>
    <row r="128" spans="1:4" ht="13.5" thickBot="1">
      <c r="A128" s="382" t="s">
        <v>0</v>
      </c>
      <c r="B128" s="383" t="s">
        <v>40</v>
      </c>
      <c r="C128" s="384"/>
      <c r="D128" s="385"/>
    </row>
    <row r="129" spans="1:7" ht="13.5" thickBot="1">
      <c r="A129" s="386" t="s">
        <v>42</v>
      </c>
      <c r="B129" s="387">
        <v>43090</v>
      </c>
      <c r="C129" s="384"/>
      <c r="D129" s="388"/>
      <c r="E129"/>
      <c r="F129" s="389" t="s">
        <v>43</v>
      </c>
      <c r="G129" s="390" t="s">
        <v>44</v>
      </c>
    </row>
    <row r="130" spans="1:256" ht="13.5" thickBot="1">
      <c r="A130" s="391" t="s">
        <v>45</v>
      </c>
      <c r="B130" s="392">
        <v>34150</v>
      </c>
      <c r="C130" s="383" t="s">
        <v>46</v>
      </c>
      <c r="D130" s="393">
        <v>25.12</v>
      </c>
      <c r="E130"/>
      <c r="F130" s="176">
        <v>0.7005128205128205</v>
      </c>
      <c r="G130" s="394">
        <v>5.37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1" t="s">
        <v>47</v>
      </c>
      <c r="B131" s="392">
        <v>39000</v>
      </c>
      <c r="C131" s="383" t="s">
        <v>46</v>
      </c>
      <c r="D131" s="393">
        <v>23.13</v>
      </c>
      <c r="E131"/>
      <c r="F131" s="177">
        <v>0.8</v>
      </c>
      <c r="G131" s="393">
        <v>3.38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1" t="s">
        <v>47</v>
      </c>
      <c r="B132" s="392">
        <v>43900</v>
      </c>
      <c r="C132" s="383" t="s">
        <v>46</v>
      </c>
      <c r="D132" s="393">
        <v>21.32</v>
      </c>
      <c r="E132"/>
      <c r="F132" s="177">
        <v>0.9005128205128206</v>
      </c>
      <c r="G132" s="393">
        <v>1.57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1" t="s">
        <v>47</v>
      </c>
      <c r="B133" s="392">
        <v>46300</v>
      </c>
      <c r="C133" s="383" t="s">
        <v>46</v>
      </c>
      <c r="D133" s="393">
        <v>20.52</v>
      </c>
      <c r="E133"/>
      <c r="F133" s="177">
        <v>0.9497435897435897</v>
      </c>
      <c r="G133" s="393">
        <v>0.77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1" t="s">
        <v>47</v>
      </c>
      <c r="B134" s="392">
        <v>48750</v>
      </c>
      <c r="C134" s="383" t="s">
        <v>46</v>
      </c>
      <c r="D134" s="393">
        <v>19.75</v>
      </c>
      <c r="E134"/>
      <c r="F134" s="177">
        <v>1</v>
      </c>
      <c r="G134" s="393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1" t="s">
        <v>47</v>
      </c>
      <c r="B135" s="392">
        <v>51200</v>
      </c>
      <c r="C135" s="383" t="s">
        <v>46</v>
      </c>
      <c r="D135" s="393">
        <v>19.03</v>
      </c>
      <c r="E135"/>
      <c r="F135" s="177">
        <v>1.0502564102564103</v>
      </c>
      <c r="G135" s="393">
        <v>-0.72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1" t="s">
        <v>47</v>
      </c>
      <c r="B136" s="392">
        <v>53650</v>
      </c>
      <c r="C136" s="383" t="s">
        <v>46</v>
      </c>
      <c r="D136" s="393">
        <v>18.37</v>
      </c>
      <c r="E136"/>
      <c r="F136" s="177">
        <v>1.1005128205128205</v>
      </c>
      <c r="G136" s="393">
        <v>-1.38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1" t="s">
        <v>47</v>
      </c>
      <c r="B137" s="392">
        <v>58500</v>
      </c>
      <c r="C137" s="383" t="s">
        <v>46</v>
      </c>
      <c r="D137" s="393">
        <v>17.21</v>
      </c>
      <c r="E137"/>
      <c r="F137" s="177">
        <v>1.2</v>
      </c>
      <c r="G137" s="393">
        <v>-2.54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1" t="s">
        <v>48</v>
      </c>
      <c r="B138" s="392">
        <v>63400</v>
      </c>
      <c r="C138" s="383" t="s">
        <v>46</v>
      </c>
      <c r="D138" s="393">
        <v>16.26</v>
      </c>
      <c r="E138"/>
      <c r="F138" s="178">
        <v>1.3005128205128205</v>
      </c>
      <c r="G138" s="395">
        <v>-3.49</v>
      </c>
      <c r="IU138" s="32" t="e">
        <f>#REF!-#REF!</f>
        <v>#REF!</v>
      </c>
      <c r="IV138" s="6" t="e">
        <f>IU138=#REF!</f>
        <v>#REF!</v>
      </c>
    </row>
    <row r="139" spans="1:7" ht="12.75">
      <c r="A139" s="386" t="s">
        <v>49</v>
      </c>
      <c r="B139" s="383">
        <v>48750</v>
      </c>
      <c r="C139" s="384"/>
      <c r="D139" s="396"/>
      <c r="E139"/>
      <c r="G139" s="16">
        <v>8.86</v>
      </c>
    </row>
    <row r="140" spans="1:5" ht="12.75">
      <c r="A140" s="386" t="s">
        <v>50</v>
      </c>
      <c r="B140" s="397">
        <v>19.75</v>
      </c>
      <c r="C140" s="384"/>
      <c r="D140" s="396"/>
      <c r="E140"/>
    </row>
    <row r="141" spans="1:5" ht="12.75">
      <c r="A141" s="386" t="s">
        <v>51</v>
      </c>
      <c r="B141" s="397">
        <v>65</v>
      </c>
      <c r="C141" s="384"/>
      <c r="D141" s="396"/>
      <c r="E141"/>
    </row>
    <row r="142" spans="1:5" ht="17.25" customHeight="1" thickBot="1">
      <c r="A142" s="399" t="s">
        <v>52</v>
      </c>
      <c r="B142" s="400">
        <v>8</v>
      </c>
      <c r="C142" s="401"/>
      <c r="D142" s="402"/>
      <c r="E142"/>
    </row>
    <row r="143" spans="1:7" ht="13.5" thickBot="1">
      <c r="A143" s="221"/>
      <c r="B143" s="221"/>
      <c r="C143" s="221"/>
      <c r="D143" s="221"/>
      <c r="E143" s="221"/>
      <c r="F143" s="221"/>
      <c r="G143" s="221"/>
    </row>
    <row r="144" spans="1:7" ht="12.75">
      <c r="A144" s="222" t="s">
        <v>41</v>
      </c>
      <c r="B144" s="223">
        <v>41941</v>
      </c>
      <c r="C144" s="224"/>
      <c r="D144" s="225"/>
      <c r="E144" s="226"/>
      <c r="F144" s="226"/>
      <c r="G144" s="226"/>
    </row>
    <row r="145" spans="1:7" ht="13.5" thickBot="1">
      <c r="A145" s="227" t="s">
        <v>0</v>
      </c>
      <c r="B145" s="228" t="s">
        <v>30</v>
      </c>
      <c r="C145" s="229"/>
      <c r="D145" s="230"/>
      <c r="E145" s="226"/>
      <c r="F145" s="226"/>
      <c r="G145" s="226"/>
    </row>
    <row r="146" spans="1:256" ht="13.5" thickBot="1">
      <c r="A146" s="231" t="s">
        <v>42</v>
      </c>
      <c r="B146" s="232">
        <v>41991</v>
      </c>
      <c r="C146" s="229"/>
      <c r="D146" s="233"/>
      <c r="E146" s="221"/>
      <c r="F146" s="234" t="s">
        <v>43</v>
      </c>
      <c r="G146" s="235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6" t="s">
        <v>45</v>
      </c>
      <c r="B147" s="237">
        <v>6850</v>
      </c>
      <c r="C147" s="228" t="s">
        <v>46</v>
      </c>
      <c r="D147" s="238">
        <v>35.32</v>
      </c>
      <c r="E147" s="221"/>
      <c r="F147" s="247">
        <v>0.7025641025641025</v>
      </c>
      <c r="G147" s="245">
        <v>15.82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6" t="s">
        <v>47</v>
      </c>
      <c r="B148" s="237">
        <v>7800</v>
      </c>
      <c r="C148" s="228" t="s">
        <v>46</v>
      </c>
      <c r="D148" s="238">
        <v>29.46</v>
      </c>
      <c r="E148" s="221"/>
      <c r="F148" s="248">
        <v>0.8</v>
      </c>
      <c r="G148" s="238">
        <v>9.96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6" t="s">
        <v>47</v>
      </c>
      <c r="B149" s="237">
        <v>8800</v>
      </c>
      <c r="C149" s="228" t="s">
        <v>46</v>
      </c>
      <c r="D149" s="238">
        <v>24.01</v>
      </c>
      <c r="E149" s="221"/>
      <c r="F149" s="248">
        <v>0.9025641025641026</v>
      </c>
      <c r="G149" s="238">
        <v>4.51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6" t="s">
        <v>47</v>
      </c>
      <c r="B150" s="237">
        <v>9250</v>
      </c>
      <c r="C150" s="228" t="s">
        <v>46</v>
      </c>
      <c r="D150" s="238">
        <v>21.79</v>
      </c>
      <c r="E150" s="221"/>
      <c r="F150" s="248">
        <v>0.9487179487179487</v>
      </c>
      <c r="G150" s="238">
        <v>2.29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6" t="s">
        <v>47</v>
      </c>
      <c r="B151" s="237">
        <v>9750</v>
      </c>
      <c r="C151" s="228" t="s">
        <v>46</v>
      </c>
      <c r="D151" s="238">
        <v>19.5</v>
      </c>
      <c r="E151" s="221"/>
      <c r="F151" s="248">
        <v>1</v>
      </c>
      <c r="G151" s="23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6" t="s">
        <v>47</v>
      </c>
      <c r="B152" s="237">
        <v>10250</v>
      </c>
      <c r="C152" s="228" t="s">
        <v>46</v>
      </c>
      <c r="D152" s="238">
        <v>17.39</v>
      </c>
      <c r="E152" s="221"/>
      <c r="F152" s="248">
        <v>1.0512820512820513</v>
      </c>
      <c r="G152" s="238">
        <v>-2.11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6" t="s">
        <v>47</v>
      </c>
      <c r="B153" s="237">
        <v>10750</v>
      </c>
      <c r="C153" s="228" t="s">
        <v>46</v>
      </c>
      <c r="D153" s="238">
        <v>15.47</v>
      </c>
      <c r="E153" s="221"/>
      <c r="F153" s="248">
        <v>1.1025641025641026</v>
      </c>
      <c r="G153" s="238">
        <v>-4.03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6" t="s">
        <v>47</v>
      </c>
      <c r="B154" s="237">
        <v>11700</v>
      </c>
      <c r="C154" s="228" t="s">
        <v>46</v>
      </c>
      <c r="D154" s="238">
        <v>12.31</v>
      </c>
      <c r="E154" s="221"/>
      <c r="F154" s="248">
        <v>1.2</v>
      </c>
      <c r="G154" s="238">
        <v>-7.19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6" t="s">
        <v>48</v>
      </c>
      <c r="B155" s="237">
        <v>12700</v>
      </c>
      <c r="C155" s="228" t="s">
        <v>46</v>
      </c>
      <c r="D155" s="238">
        <v>9.7</v>
      </c>
      <c r="E155" s="221"/>
      <c r="F155" s="249">
        <v>1.3025641025641026</v>
      </c>
      <c r="G155" s="246">
        <v>-9.8</v>
      </c>
    </row>
    <row r="156" spans="1:7" ht="12.75">
      <c r="A156" s="231" t="s">
        <v>49</v>
      </c>
      <c r="B156" s="228">
        <v>9750</v>
      </c>
      <c r="C156" s="229"/>
      <c r="D156" s="239"/>
      <c r="E156" s="221"/>
      <c r="F156" s="226"/>
      <c r="G156" s="240">
        <v>25.62</v>
      </c>
    </row>
    <row r="157" spans="1:7" ht="12.75">
      <c r="A157" s="231" t="s">
        <v>50</v>
      </c>
      <c r="B157" s="241">
        <v>19.5</v>
      </c>
      <c r="C157" s="229"/>
      <c r="D157" s="239"/>
      <c r="E157" s="221"/>
      <c r="F157" s="226"/>
      <c r="G157" s="226"/>
    </row>
    <row r="158" spans="1:7" ht="12.75">
      <c r="A158" s="231" t="s">
        <v>51</v>
      </c>
      <c r="B158" s="241">
        <v>65</v>
      </c>
      <c r="C158" s="229"/>
      <c r="D158" s="239"/>
      <c r="E158" s="221"/>
      <c r="F158" s="226"/>
      <c r="G158" s="226"/>
    </row>
    <row r="159" spans="1:7" ht="13.5" thickBot="1">
      <c r="A159" s="242" t="s">
        <v>52</v>
      </c>
      <c r="B159" s="400">
        <v>8</v>
      </c>
      <c r="C159" s="243"/>
      <c r="D159" s="244"/>
      <c r="E159" s="221"/>
      <c r="F159" s="226"/>
      <c r="G159" s="226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3" t="s">
        <v>41</v>
      </c>
      <c r="B161" s="254">
        <v>41941</v>
      </c>
      <c r="C161" s="255"/>
      <c r="D161" s="256"/>
      <c r="E161" s="257"/>
      <c r="F161" s="257"/>
      <c r="G161" s="257"/>
    </row>
    <row r="162" spans="1:7" ht="13.5" thickBot="1">
      <c r="A162" s="258" t="s">
        <v>0</v>
      </c>
      <c r="B162" s="259" t="s">
        <v>30</v>
      </c>
      <c r="C162" s="260"/>
      <c r="D162" s="261"/>
      <c r="E162" s="257"/>
      <c r="F162" s="257"/>
      <c r="G162" s="257"/>
    </row>
    <row r="163" spans="1:256" ht="13.5" thickBot="1">
      <c r="A163" s="262" t="s">
        <v>42</v>
      </c>
      <c r="B163" s="263">
        <v>42082</v>
      </c>
      <c r="C163" s="260"/>
      <c r="D163" s="264"/>
      <c r="E163" s="250"/>
      <c r="F163" s="265" t="s">
        <v>43</v>
      </c>
      <c r="G163" s="26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7" t="s">
        <v>45</v>
      </c>
      <c r="B164" s="268">
        <v>6900</v>
      </c>
      <c r="C164" s="259" t="s">
        <v>46</v>
      </c>
      <c r="D164" s="269">
        <v>30.18</v>
      </c>
      <c r="E164" s="250"/>
      <c r="F164" s="278">
        <v>0.700507614213198</v>
      </c>
      <c r="G164" s="277">
        <v>11.18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7" t="s">
        <v>47</v>
      </c>
      <c r="B165" s="268">
        <v>7900</v>
      </c>
      <c r="C165" s="259" t="s">
        <v>46</v>
      </c>
      <c r="D165" s="269">
        <v>25.92</v>
      </c>
      <c r="E165" s="250"/>
      <c r="F165" s="279">
        <v>0.8020304568527918</v>
      </c>
      <c r="G165" s="277">
        <v>6.92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7" t="s">
        <v>47</v>
      </c>
      <c r="B166" s="268">
        <v>8900</v>
      </c>
      <c r="C166" s="259" t="s">
        <v>46</v>
      </c>
      <c r="D166" s="269">
        <v>22.14</v>
      </c>
      <c r="E166" s="250"/>
      <c r="F166" s="279">
        <v>0.9035532994923858</v>
      </c>
      <c r="G166" s="277">
        <v>3.14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7" t="s">
        <v>47</v>
      </c>
      <c r="B167" s="268">
        <v>9400</v>
      </c>
      <c r="C167" s="259" t="s">
        <v>46</v>
      </c>
      <c r="D167" s="269">
        <v>20.43</v>
      </c>
      <c r="E167" s="250"/>
      <c r="F167" s="279">
        <v>0.9543147208121827</v>
      </c>
      <c r="G167" s="277">
        <v>1.43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7" t="s">
        <v>47</v>
      </c>
      <c r="B168" s="268">
        <v>9850</v>
      </c>
      <c r="C168" s="259" t="s">
        <v>46</v>
      </c>
      <c r="D168" s="269">
        <v>19</v>
      </c>
      <c r="E168" s="250"/>
      <c r="F168" s="279">
        <v>1</v>
      </c>
      <c r="G168" s="277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7" t="s">
        <v>47</v>
      </c>
      <c r="B169" s="268">
        <v>10350</v>
      </c>
      <c r="C169" s="259" t="s">
        <v>46</v>
      </c>
      <c r="D169" s="269">
        <v>17.52</v>
      </c>
      <c r="E169" s="250"/>
      <c r="F169" s="279">
        <v>1.0507614213197969</v>
      </c>
      <c r="G169" s="277">
        <v>-1.48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7" t="s">
        <v>47</v>
      </c>
      <c r="B170" s="268">
        <v>10850</v>
      </c>
      <c r="C170" s="259" t="s">
        <v>46</v>
      </c>
      <c r="D170" s="269">
        <v>16.16</v>
      </c>
      <c r="E170" s="250"/>
      <c r="F170" s="279">
        <v>1.101522842639594</v>
      </c>
      <c r="G170" s="277">
        <v>-2.84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7" t="s">
        <v>47</v>
      </c>
      <c r="B171" s="268">
        <v>11850</v>
      </c>
      <c r="C171" s="259" t="s">
        <v>46</v>
      </c>
      <c r="D171" s="269">
        <v>13.81</v>
      </c>
      <c r="E171" s="250"/>
      <c r="F171" s="279">
        <v>1.2030456852791878</v>
      </c>
      <c r="G171" s="277">
        <v>-5.19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7" t="s">
        <v>48</v>
      </c>
      <c r="B172" s="268">
        <v>12850</v>
      </c>
      <c r="C172" s="259" t="s">
        <v>46</v>
      </c>
      <c r="D172" s="269">
        <v>11.94</v>
      </c>
      <c r="E172" s="250"/>
      <c r="F172" s="280">
        <v>1.3045685279187818</v>
      </c>
      <c r="G172" s="277">
        <v>-7.06</v>
      </c>
    </row>
    <row r="173" spans="1:7" ht="12.75">
      <c r="A173" s="262" t="s">
        <v>49</v>
      </c>
      <c r="B173" s="259">
        <v>9850</v>
      </c>
      <c r="C173" s="260"/>
      <c r="D173" s="270"/>
      <c r="E173" s="250"/>
      <c r="F173" s="257"/>
      <c r="G173" s="271">
        <v>18.24</v>
      </c>
    </row>
    <row r="174" spans="1:7" ht="12.75">
      <c r="A174" s="262" t="s">
        <v>50</v>
      </c>
      <c r="B174" s="272">
        <v>19</v>
      </c>
      <c r="C174" s="260"/>
      <c r="D174" s="270"/>
      <c r="E174" s="250"/>
      <c r="F174" s="257"/>
      <c r="G174" s="257"/>
    </row>
    <row r="175" spans="1:7" ht="12.75">
      <c r="A175" s="262" t="s">
        <v>51</v>
      </c>
      <c r="B175" s="272">
        <v>65</v>
      </c>
      <c r="C175" s="260"/>
      <c r="D175" s="270"/>
      <c r="E175" s="250"/>
      <c r="F175" s="257"/>
      <c r="G175" s="257"/>
    </row>
    <row r="176" spans="1:7" ht="13.5" thickBot="1">
      <c r="A176" s="273" t="s">
        <v>52</v>
      </c>
      <c r="B176" s="400">
        <v>8</v>
      </c>
      <c r="C176" s="274"/>
      <c r="D176" s="275"/>
      <c r="E176" s="250"/>
      <c r="F176" s="257"/>
      <c r="G176" s="257"/>
    </row>
    <row r="177" spans="1:7" ht="13.5" thickBot="1">
      <c r="A177" s="251"/>
      <c r="B177" s="276"/>
      <c r="C177" s="251"/>
      <c r="D177" s="252"/>
      <c r="E177" s="257"/>
      <c r="F177" s="257"/>
      <c r="G177" s="257"/>
    </row>
    <row r="178" spans="1:7" ht="12.75">
      <c r="A178" s="253" t="s">
        <v>41</v>
      </c>
      <c r="B178" s="254">
        <v>41941</v>
      </c>
      <c r="C178" s="255"/>
      <c r="D178" s="256"/>
      <c r="E178" s="257"/>
      <c r="F178" s="257"/>
      <c r="G178" s="257"/>
    </row>
    <row r="179" spans="1:7" ht="13.5" thickBot="1">
      <c r="A179" s="258" t="s">
        <v>0</v>
      </c>
      <c r="B179" s="259" t="s">
        <v>30</v>
      </c>
      <c r="C179" s="260"/>
      <c r="D179" s="261"/>
      <c r="E179" s="257"/>
      <c r="F179" s="257"/>
      <c r="G179" s="257"/>
    </row>
    <row r="180" spans="1:7" ht="13.5" thickBot="1">
      <c r="A180" s="262" t="s">
        <v>42</v>
      </c>
      <c r="B180" s="263">
        <v>42173</v>
      </c>
      <c r="C180" s="260"/>
      <c r="D180" s="264"/>
      <c r="E180" s="250"/>
      <c r="F180" s="265" t="s">
        <v>43</v>
      </c>
      <c r="G180" s="266" t="s">
        <v>44</v>
      </c>
    </row>
    <row r="181" spans="1:7" ht="13.5" thickBot="1">
      <c r="A181" s="267" t="s">
        <v>45</v>
      </c>
      <c r="B181" s="268">
        <v>6950</v>
      </c>
      <c r="C181" s="259" t="s">
        <v>46</v>
      </c>
      <c r="D181" s="269">
        <v>27.85</v>
      </c>
      <c r="E181" s="250"/>
      <c r="F181" s="278">
        <v>0.702020202020202</v>
      </c>
      <c r="G181" s="277">
        <v>9.35</v>
      </c>
    </row>
    <row r="182" spans="1:7" ht="13.5" thickBot="1">
      <c r="A182" s="267" t="s">
        <v>47</v>
      </c>
      <c r="B182" s="268">
        <v>7950</v>
      </c>
      <c r="C182" s="259" t="s">
        <v>46</v>
      </c>
      <c r="D182" s="269">
        <v>24.3</v>
      </c>
      <c r="E182" s="250"/>
      <c r="F182" s="279">
        <v>0.803030303030303</v>
      </c>
      <c r="G182" s="277">
        <v>5.8</v>
      </c>
    </row>
    <row r="183" spans="1:7" ht="13.5" thickBot="1">
      <c r="A183" s="267" t="s">
        <v>47</v>
      </c>
      <c r="B183" s="268">
        <v>8900</v>
      </c>
      <c r="C183" s="259" t="s">
        <v>46</v>
      </c>
      <c r="D183" s="269">
        <v>21.29</v>
      </c>
      <c r="E183" s="250"/>
      <c r="F183" s="279">
        <v>0.898989898989899</v>
      </c>
      <c r="G183" s="277">
        <v>2.79</v>
      </c>
    </row>
    <row r="184" spans="1:7" ht="13.5" thickBot="1">
      <c r="A184" s="267" t="s">
        <v>47</v>
      </c>
      <c r="B184" s="268">
        <v>9400</v>
      </c>
      <c r="C184" s="259" t="s">
        <v>46</v>
      </c>
      <c r="D184" s="269">
        <v>19.84</v>
      </c>
      <c r="E184" s="250"/>
      <c r="F184" s="279">
        <v>0.9494949494949495</v>
      </c>
      <c r="G184" s="277">
        <v>1.34</v>
      </c>
    </row>
    <row r="185" spans="1:7" ht="13.5" thickBot="1">
      <c r="A185" s="267" t="s">
        <v>47</v>
      </c>
      <c r="B185" s="268">
        <v>9900</v>
      </c>
      <c r="C185" s="259" t="s">
        <v>46</v>
      </c>
      <c r="D185" s="269">
        <v>18.5</v>
      </c>
      <c r="E185" s="250"/>
      <c r="F185" s="279">
        <v>1</v>
      </c>
      <c r="G185" s="277">
        <v>0</v>
      </c>
    </row>
    <row r="186" spans="1:7" ht="13.5" thickBot="1">
      <c r="A186" s="267" t="s">
        <v>47</v>
      </c>
      <c r="B186" s="268">
        <v>10400</v>
      </c>
      <c r="C186" s="259" t="s">
        <v>46</v>
      </c>
      <c r="D186" s="269">
        <v>17.26</v>
      </c>
      <c r="E186" s="250"/>
      <c r="F186" s="279">
        <v>1.0505050505050506</v>
      </c>
      <c r="G186" s="277">
        <v>-1.24</v>
      </c>
    </row>
    <row r="187" spans="1:7" ht="13.5" thickBot="1">
      <c r="A187" s="267" t="s">
        <v>47</v>
      </c>
      <c r="B187" s="268">
        <v>10900</v>
      </c>
      <c r="C187" s="259" t="s">
        <v>46</v>
      </c>
      <c r="D187" s="269">
        <v>16.11</v>
      </c>
      <c r="E187" s="250"/>
      <c r="F187" s="279">
        <v>1.101010101010101</v>
      </c>
      <c r="G187" s="277">
        <v>-2.39</v>
      </c>
    </row>
    <row r="188" spans="1:7" ht="13.5" thickBot="1">
      <c r="A188" s="267" t="s">
        <v>47</v>
      </c>
      <c r="B188" s="268">
        <v>11900</v>
      </c>
      <c r="C188" s="259" t="s">
        <v>46</v>
      </c>
      <c r="D188" s="269">
        <v>14.11</v>
      </c>
      <c r="E188" s="250"/>
      <c r="F188" s="279">
        <v>1.202020202020202</v>
      </c>
      <c r="G188" s="277">
        <v>-4.39</v>
      </c>
    </row>
    <row r="189" spans="1:7" ht="13.5" thickBot="1">
      <c r="A189" s="267" t="s">
        <v>48</v>
      </c>
      <c r="B189" s="268">
        <v>12900</v>
      </c>
      <c r="C189" s="259" t="s">
        <v>46</v>
      </c>
      <c r="D189" s="269">
        <v>12.51</v>
      </c>
      <c r="E189" s="250"/>
      <c r="F189" s="280">
        <v>1.303030303030303</v>
      </c>
      <c r="G189" s="277">
        <v>-5.99</v>
      </c>
    </row>
    <row r="190" spans="1:7" ht="12.75">
      <c r="A190" s="262" t="s">
        <v>49</v>
      </c>
      <c r="B190" s="259">
        <v>9900</v>
      </c>
      <c r="C190" s="260"/>
      <c r="D190" s="270"/>
      <c r="E190" s="250"/>
      <c r="F190" s="257"/>
      <c r="G190" s="271">
        <v>15.34</v>
      </c>
    </row>
    <row r="191" spans="1:7" ht="12.75">
      <c r="A191" s="262" t="s">
        <v>50</v>
      </c>
      <c r="B191" s="272">
        <v>18.5</v>
      </c>
      <c r="C191" s="260"/>
      <c r="D191" s="270"/>
      <c r="E191" s="250"/>
      <c r="F191" s="257"/>
      <c r="G191" s="257"/>
    </row>
    <row r="192" spans="1:7" ht="12.75">
      <c r="A192" s="262" t="s">
        <v>51</v>
      </c>
      <c r="B192" s="272">
        <v>65</v>
      </c>
      <c r="C192" s="260"/>
      <c r="D192" s="270"/>
      <c r="E192" s="250"/>
      <c r="F192" s="257"/>
      <c r="G192" s="257"/>
    </row>
    <row r="193" spans="1:7" ht="13.5" thickBot="1">
      <c r="A193" s="273" t="s">
        <v>52</v>
      </c>
      <c r="B193" s="400">
        <v>8</v>
      </c>
      <c r="C193" s="274"/>
      <c r="D193" s="275"/>
      <c r="E193" s="250"/>
      <c r="F193" s="257"/>
      <c r="G193" s="257"/>
    </row>
    <row r="194" spans="1:7" ht="13.5" thickBot="1">
      <c r="A194" s="251"/>
      <c r="B194" s="276"/>
      <c r="C194" s="251"/>
      <c r="D194" s="252"/>
      <c r="E194" s="257"/>
      <c r="F194" s="257"/>
      <c r="G194" s="257"/>
    </row>
    <row r="195" spans="1:7" ht="12.75">
      <c r="A195" s="253" t="s">
        <v>41</v>
      </c>
      <c r="B195" s="254">
        <v>41941</v>
      </c>
      <c r="C195" s="255"/>
      <c r="D195" s="256"/>
      <c r="E195" s="257"/>
      <c r="F195" s="257"/>
      <c r="G195" s="257"/>
    </row>
    <row r="196" spans="1:7" ht="13.5" thickBot="1">
      <c r="A196" s="258" t="s">
        <v>0</v>
      </c>
      <c r="B196" s="259" t="s">
        <v>30</v>
      </c>
      <c r="C196" s="260"/>
      <c r="D196" s="261"/>
      <c r="E196" s="257"/>
      <c r="F196" s="257"/>
      <c r="G196" s="257"/>
    </row>
    <row r="197" spans="1:7" ht="13.5" thickBot="1">
      <c r="A197" s="262" t="s">
        <v>42</v>
      </c>
      <c r="B197" s="263">
        <v>42264</v>
      </c>
      <c r="C197" s="260"/>
      <c r="D197" s="264"/>
      <c r="E197" s="250"/>
      <c r="F197" s="265" t="s">
        <v>43</v>
      </c>
      <c r="G197" s="266" t="s">
        <v>44</v>
      </c>
    </row>
    <row r="198" spans="1:7" ht="13.5" thickBot="1">
      <c r="A198" s="267" t="s">
        <v>45</v>
      </c>
      <c r="B198" s="268">
        <v>7000</v>
      </c>
      <c r="C198" s="259" t="s">
        <v>46</v>
      </c>
      <c r="D198" s="269">
        <v>27.41</v>
      </c>
      <c r="E198" s="250"/>
      <c r="F198" s="278">
        <v>0.7</v>
      </c>
      <c r="G198" s="277">
        <v>8.41</v>
      </c>
    </row>
    <row r="199" spans="1:7" ht="13.5" thickBot="1">
      <c r="A199" s="267" t="s">
        <v>47</v>
      </c>
      <c r="B199" s="268">
        <v>8000</v>
      </c>
      <c r="C199" s="259" t="s">
        <v>46</v>
      </c>
      <c r="D199" s="269">
        <v>24.26</v>
      </c>
      <c r="E199" s="250"/>
      <c r="F199" s="279">
        <v>0.8</v>
      </c>
      <c r="G199" s="277">
        <v>5.26</v>
      </c>
    </row>
    <row r="200" spans="1:7" ht="13.5" thickBot="1">
      <c r="A200" s="267" t="s">
        <v>47</v>
      </c>
      <c r="B200" s="268">
        <v>9000</v>
      </c>
      <c r="C200" s="259" t="s">
        <v>46</v>
      </c>
      <c r="D200" s="269">
        <v>21.46</v>
      </c>
      <c r="E200" s="250"/>
      <c r="F200" s="279">
        <v>0.9</v>
      </c>
      <c r="G200" s="277">
        <v>2.46</v>
      </c>
    </row>
    <row r="201" spans="1:7" ht="13.5" thickBot="1">
      <c r="A201" s="267" t="s">
        <v>47</v>
      </c>
      <c r="B201" s="268">
        <v>9500</v>
      </c>
      <c r="C201" s="259" t="s">
        <v>46</v>
      </c>
      <c r="D201" s="269">
        <v>20.19</v>
      </c>
      <c r="E201" s="250"/>
      <c r="F201" s="279">
        <v>0.95</v>
      </c>
      <c r="G201" s="277">
        <v>1.19</v>
      </c>
    </row>
    <row r="202" spans="1:7" ht="13.5" thickBot="1">
      <c r="A202" s="267" t="s">
        <v>47</v>
      </c>
      <c r="B202" s="268">
        <v>10000</v>
      </c>
      <c r="C202" s="259" t="s">
        <v>46</v>
      </c>
      <c r="D202" s="269">
        <v>19</v>
      </c>
      <c r="E202" s="250"/>
      <c r="F202" s="279">
        <v>1</v>
      </c>
      <c r="G202" s="277">
        <v>0</v>
      </c>
    </row>
    <row r="203" spans="1:7" ht="13.5" thickBot="1">
      <c r="A203" s="267" t="s">
        <v>47</v>
      </c>
      <c r="B203" s="268">
        <v>10500</v>
      </c>
      <c r="C203" s="259" t="s">
        <v>46</v>
      </c>
      <c r="D203" s="269">
        <v>17.9</v>
      </c>
      <c r="E203" s="250"/>
      <c r="F203" s="279">
        <v>1.05</v>
      </c>
      <c r="G203" s="277">
        <v>-1.1</v>
      </c>
    </row>
    <row r="204" spans="1:7" ht="13.5" thickBot="1">
      <c r="A204" s="267" t="s">
        <v>47</v>
      </c>
      <c r="B204" s="268">
        <v>10950</v>
      </c>
      <c r="C204" s="259" t="s">
        <v>46</v>
      </c>
      <c r="D204" s="269">
        <v>16.98</v>
      </c>
      <c r="E204" s="250"/>
      <c r="F204" s="279">
        <v>1.095</v>
      </c>
      <c r="G204" s="277">
        <v>-2.02</v>
      </c>
    </row>
    <row r="205" spans="1:7" ht="13.5" thickBot="1">
      <c r="A205" s="267" t="s">
        <v>47</v>
      </c>
      <c r="B205" s="268">
        <v>11950</v>
      </c>
      <c r="C205" s="259" t="s">
        <v>46</v>
      </c>
      <c r="D205" s="269">
        <v>15.18</v>
      </c>
      <c r="E205" s="250"/>
      <c r="F205" s="279">
        <v>1.195</v>
      </c>
      <c r="G205" s="277">
        <v>-3.82</v>
      </c>
    </row>
    <row r="206" spans="1:7" ht="13.5" thickBot="1">
      <c r="A206" s="267" t="s">
        <v>48</v>
      </c>
      <c r="B206" s="268">
        <v>12950</v>
      </c>
      <c r="C206" s="259" t="s">
        <v>46</v>
      </c>
      <c r="D206" s="269">
        <v>13.73</v>
      </c>
      <c r="E206" s="250"/>
      <c r="F206" s="280">
        <v>1.295</v>
      </c>
      <c r="G206" s="277">
        <v>-5.27</v>
      </c>
    </row>
    <row r="207" spans="1:7" ht="12.75">
      <c r="A207" s="262" t="s">
        <v>49</v>
      </c>
      <c r="B207" s="259">
        <v>10000</v>
      </c>
      <c r="C207" s="260"/>
      <c r="D207" s="270"/>
      <c r="E207" s="250"/>
      <c r="F207" s="257"/>
      <c r="G207" s="271">
        <v>13.68</v>
      </c>
    </row>
    <row r="208" spans="1:7" ht="12.75">
      <c r="A208" s="262" t="s">
        <v>50</v>
      </c>
      <c r="B208" s="272">
        <v>19</v>
      </c>
      <c r="C208" s="260"/>
      <c r="D208" s="270"/>
      <c r="E208" s="250"/>
      <c r="F208" s="257"/>
      <c r="G208" s="257"/>
    </row>
    <row r="209" spans="1:7" ht="12.75">
      <c r="A209" s="262" t="s">
        <v>51</v>
      </c>
      <c r="B209" s="272">
        <v>65</v>
      </c>
      <c r="C209" s="260"/>
      <c r="D209" s="270"/>
      <c r="E209" s="250"/>
      <c r="F209" s="257"/>
      <c r="G209" s="257"/>
    </row>
    <row r="210" spans="1:7" ht="13.5" thickBot="1">
      <c r="A210" s="273" t="s">
        <v>52</v>
      </c>
      <c r="B210" s="400">
        <v>8</v>
      </c>
      <c r="C210" s="274"/>
      <c r="D210" s="275"/>
      <c r="E210" s="250"/>
      <c r="F210" s="257"/>
      <c r="G210" s="257"/>
    </row>
    <row r="211" spans="1:7" ht="13.5" thickBot="1">
      <c r="A211" s="250"/>
      <c r="B211" s="250"/>
      <c r="C211" s="250"/>
      <c r="D211" s="250"/>
      <c r="E211" s="250"/>
      <c r="F211" s="250"/>
      <c r="G211" s="250"/>
    </row>
    <row r="212" spans="1:7" ht="12.75">
      <c r="A212" s="253" t="s">
        <v>41</v>
      </c>
      <c r="B212" s="254">
        <v>41941</v>
      </c>
      <c r="C212" s="255"/>
      <c r="D212" s="256"/>
      <c r="E212" s="257"/>
      <c r="F212" s="257"/>
      <c r="G212" s="257"/>
    </row>
    <row r="213" spans="1:7" ht="13.5" thickBot="1">
      <c r="A213" s="258" t="s">
        <v>0</v>
      </c>
      <c r="B213" s="259" t="s">
        <v>30</v>
      </c>
      <c r="C213" s="260"/>
      <c r="D213" s="261"/>
      <c r="E213" s="257"/>
      <c r="F213" s="257"/>
      <c r="G213" s="257"/>
    </row>
    <row r="214" spans="1:7" ht="13.5" thickBot="1">
      <c r="A214" s="262" t="s">
        <v>42</v>
      </c>
      <c r="B214" s="263">
        <v>42355</v>
      </c>
      <c r="C214" s="260"/>
      <c r="D214" s="264"/>
      <c r="E214" s="250"/>
      <c r="F214" s="265" t="s">
        <v>43</v>
      </c>
      <c r="G214" s="266" t="s">
        <v>44</v>
      </c>
    </row>
    <row r="215" spans="1:7" ht="13.5" thickBot="1">
      <c r="A215" s="267" t="s">
        <v>45</v>
      </c>
      <c r="B215" s="268">
        <v>7050</v>
      </c>
      <c r="C215" s="259" t="s">
        <v>46</v>
      </c>
      <c r="D215" s="269">
        <v>26.67</v>
      </c>
      <c r="E215" s="250"/>
      <c r="F215" s="278">
        <v>0.7014925373134329</v>
      </c>
      <c r="G215" s="277">
        <v>7.67</v>
      </c>
    </row>
    <row r="216" spans="1:7" ht="13.5" thickBot="1">
      <c r="A216" s="267" t="s">
        <v>47</v>
      </c>
      <c r="B216" s="268">
        <v>8050</v>
      </c>
      <c r="C216" s="259" t="s">
        <v>46</v>
      </c>
      <c r="D216" s="269">
        <v>23.81</v>
      </c>
      <c r="E216" s="250"/>
      <c r="F216" s="279">
        <v>0.8009950248756219</v>
      </c>
      <c r="G216" s="277">
        <v>4.81</v>
      </c>
    </row>
    <row r="217" spans="1:7" ht="13.5" thickBot="1">
      <c r="A217" s="267" t="s">
        <v>47</v>
      </c>
      <c r="B217" s="268">
        <v>9050</v>
      </c>
      <c r="C217" s="259" t="s">
        <v>46</v>
      </c>
      <c r="D217" s="269">
        <v>21.25</v>
      </c>
      <c r="E217" s="250"/>
      <c r="F217" s="279">
        <v>0.900497512437811</v>
      </c>
      <c r="G217" s="277">
        <v>2.25</v>
      </c>
    </row>
    <row r="218" spans="1:7" ht="13.5" thickBot="1">
      <c r="A218" s="267" t="s">
        <v>47</v>
      </c>
      <c r="B218" s="268">
        <v>9550</v>
      </c>
      <c r="C218" s="259" t="s">
        <v>46</v>
      </c>
      <c r="D218" s="269">
        <v>20.09</v>
      </c>
      <c r="E218" s="250"/>
      <c r="F218" s="279">
        <v>0.9502487562189055</v>
      </c>
      <c r="G218" s="277">
        <v>1.09</v>
      </c>
    </row>
    <row r="219" spans="1:7" ht="13.5" thickBot="1">
      <c r="A219" s="267" t="s">
        <v>47</v>
      </c>
      <c r="B219" s="268">
        <v>10050</v>
      </c>
      <c r="C219" s="259" t="s">
        <v>46</v>
      </c>
      <c r="D219" s="269">
        <v>19</v>
      </c>
      <c r="E219" s="250"/>
      <c r="F219" s="279">
        <v>1</v>
      </c>
      <c r="G219" s="277">
        <v>0</v>
      </c>
    </row>
    <row r="220" spans="1:7" ht="13.5" thickBot="1">
      <c r="A220" s="267" t="s">
        <v>47</v>
      </c>
      <c r="B220" s="268">
        <v>10600</v>
      </c>
      <c r="C220" s="259" t="s">
        <v>46</v>
      </c>
      <c r="D220" s="269">
        <v>17.89</v>
      </c>
      <c r="E220" s="250"/>
      <c r="F220" s="279">
        <v>1.054726368159204</v>
      </c>
      <c r="G220" s="277">
        <v>-1.11</v>
      </c>
    </row>
    <row r="221" spans="1:7" ht="13.5" thickBot="1">
      <c r="A221" s="267" t="s">
        <v>47</v>
      </c>
      <c r="B221" s="268">
        <v>11100</v>
      </c>
      <c r="C221" s="259" t="s">
        <v>46</v>
      </c>
      <c r="D221" s="269">
        <v>16.97</v>
      </c>
      <c r="E221" s="250"/>
      <c r="F221" s="279">
        <v>1.1044776119402986</v>
      </c>
      <c r="G221" s="277">
        <v>-2.03</v>
      </c>
    </row>
    <row r="222" spans="1:7" ht="13.5" thickBot="1">
      <c r="A222" s="267" t="s">
        <v>47</v>
      </c>
      <c r="B222" s="268">
        <v>12100</v>
      </c>
      <c r="C222" s="259" t="s">
        <v>46</v>
      </c>
      <c r="D222" s="269">
        <v>15.35</v>
      </c>
      <c r="E222" s="250"/>
      <c r="F222" s="279">
        <v>1.2039800995024876</v>
      </c>
      <c r="G222" s="277">
        <v>-3.65</v>
      </c>
    </row>
    <row r="223" spans="1:7" ht="13.5" thickBot="1">
      <c r="A223" s="267" t="s">
        <v>48</v>
      </c>
      <c r="B223" s="268">
        <v>13100</v>
      </c>
      <c r="C223" s="259" t="s">
        <v>46</v>
      </c>
      <c r="D223" s="269">
        <v>14.04</v>
      </c>
      <c r="E223" s="250"/>
      <c r="F223" s="280">
        <v>1.3034825870646767</v>
      </c>
      <c r="G223" s="277">
        <v>-4.96</v>
      </c>
    </row>
    <row r="224" spans="1:7" ht="12.75">
      <c r="A224" s="262" t="s">
        <v>49</v>
      </c>
      <c r="B224" s="259">
        <v>10050</v>
      </c>
      <c r="C224" s="260"/>
      <c r="D224" s="270"/>
      <c r="E224" s="250"/>
      <c r="F224" s="257"/>
      <c r="G224" s="271">
        <v>12.629999999999999</v>
      </c>
    </row>
    <row r="225" spans="1:7" ht="12.75">
      <c r="A225" s="262" t="s">
        <v>50</v>
      </c>
      <c r="B225" s="272">
        <v>19</v>
      </c>
      <c r="C225" s="260"/>
      <c r="D225" s="270"/>
      <c r="E225" s="250"/>
      <c r="F225" s="257"/>
      <c r="G225" s="257"/>
    </row>
    <row r="226" spans="1:7" ht="12.75">
      <c r="A226" s="262" t="s">
        <v>51</v>
      </c>
      <c r="B226" s="272">
        <v>65</v>
      </c>
      <c r="C226" s="260"/>
      <c r="D226" s="270"/>
      <c r="E226" s="250"/>
      <c r="F226" s="257"/>
      <c r="G226" s="257"/>
    </row>
    <row r="227" spans="1:7" ht="13.5" thickBot="1">
      <c r="A227" s="273" t="s">
        <v>52</v>
      </c>
      <c r="B227" s="400">
        <v>8</v>
      </c>
      <c r="C227" s="274"/>
      <c r="D227" s="275"/>
      <c r="E227" s="250"/>
      <c r="F227" s="257"/>
      <c r="G227" s="257"/>
    </row>
    <row r="228" spans="1:7" ht="13.5" thickBot="1">
      <c r="A228" s="250"/>
      <c r="B228" s="250"/>
      <c r="C228" s="250"/>
      <c r="D228" s="250"/>
      <c r="E228" s="250"/>
      <c r="F228" s="250"/>
      <c r="G228" s="250"/>
    </row>
    <row r="229" spans="1:7" ht="12.75">
      <c r="A229" s="253" t="s">
        <v>41</v>
      </c>
      <c r="B229" s="254">
        <v>41941</v>
      </c>
      <c r="C229" s="255"/>
      <c r="D229" s="256"/>
      <c r="E229" s="257"/>
      <c r="F229" s="257"/>
      <c r="G229" s="257"/>
    </row>
    <row r="230" spans="1:7" ht="13.5" thickBot="1">
      <c r="A230" s="258" t="s">
        <v>0</v>
      </c>
      <c r="B230" s="259" t="s">
        <v>38</v>
      </c>
      <c r="C230" s="260"/>
      <c r="D230" s="261"/>
      <c r="E230" s="257"/>
      <c r="F230" s="257"/>
      <c r="G230" s="257"/>
    </row>
    <row r="231" spans="1:7" ht="13.5" thickBot="1">
      <c r="A231" s="262" t="s">
        <v>42</v>
      </c>
      <c r="B231" s="263">
        <v>41991</v>
      </c>
      <c r="C231" s="260"/>
      <c r="D231" s="264"/>
      <c r="E231" s="250"/>
      <c r="F231" s="265" t="s">
        <v>43</v>
      </c>
      <c r="G231" s="266" t="s">
        <v>44</v>
      </c>
    </row>
    <row r="232" spans="1:7" ht="13.5" thickBot="1">
      <c r="A232" s="267" t="s">
        <v>45</v>
      </c>
      <c r="B232" s="268">
        <v>30450</v>
      </c>
      <c r="C232" s="259" t="s">
        <v>46</v>
      </c>
      <c r="D232" s="269">
        <v>34.95</v>
      </c>
      <c r="E232" s="250"/>
      <c r="F232" s="278">
        <v>0.7</v>
      </c>
      <c r="G232" s="277">
        <v>15.95</v>
      </c>
    </row>
    <row r="233" spans="1:7" ht="13.5" thickBot="1">
      <c r="A233" s="267" t="s">
        <v>47</v>
      </c>
      <c r="B233" s="268">
        <v>34800</v>
      </c>
      <c r="C233" s="259" t="s">
        <v>46</v>
      </c>
      <c r="D233" s="269">
        <v>28.94</v>
      </c>
      <c r="E233" s="250"/>
      <c r="F233" s="279">
        <v>0.8</v>
      </c>
      <c r="G233" s="277">
        <v>9.94</v>
      </c>
    </row>
    <row r="234" spans="1:7" ht="13.5" thickBot="1">
      <c r="A234" s="267" t="s">
        <v>47</v>
      </c>
      <c r="B234" s="268">
        <v>39150</v>
      </c>
      <c r="C234" s="259" t="s">
        <v>46</v>
      </c>
      <c r="D234" s="269">
        <v>23.62</v>
      </c>
      <c r="E234" s="250"/>
      <c r="F234" s="279">
        <v>0.9</v>
      </c>
      <c r="G234" s="277">
        <v>4.62</v>
      </c>
    </row>
    <row r="235" spans="1:7" ht="13.5" thickBot="1">
      <c r="A235" s="267" t="s">
        <v>47</v>
      </c>
      <c r="B235" s="268">
        <v>41300</v>
      </c>
      <c r="C235" s="259" t="s">
        <v>46</v>
      </c>
      <c r="D235" s="269">
        <v>21.25</v>
      </c>
      <c r="E235" s="250"/>
      <c r="F235" s="279">
        <v>0.9494252873563218</v>
      </c>
      <c r="G235" s="277">
        <v>2.25</v>
      </c>
    </row>
    <row r="236" spans="1:7" ht="13.5" thickBot="1">
      <c r="A236" s="267" t="s">
        <v>47</v>
      </c>
      <c r="B236" s="268">
        <v>43500</v>
      </c>
      <c r="C236" s="259" t="s">
        <v>46</v>
      </c>
      <c r="D236" s="269">
        <v>19</v>
      </c>
      <c r="E236" s="250"/>
      <c r="F236" s="279">
        <v>1</v>
      </c>
      <c r="G236" s="277">
        <v>0</v>
      </c>
    </row>
    <row r="237" spans="1:7" ht="13.5" thickBot="1">
      <c r="A237" s="267" t="s">
        <v>47</v>
      </c>
      <c r="B237" s="268">
        <v>45650</v>
      </c>
      <c r="C237" s="259" t="s">
        <v>46</v>
      </c>
      <c r="D237" s="269">
        <v>16.97</v>
      </c>
      <c r="E237" s="250"/>
      <c r="F237" s="279">
        <v>1.049425287356322</v>
      </c>
      <c r="G237" s="277">
        <v>-2.03</v>
      </c>
    </row>
    <row r="238" spans="1:7" ht="13.5" thickBot="1">
      <c r="A238" s="267" t="s">
        <v>47</v>
      </c>
      <c r="B238" s="268">
        <v>47850</v>
      </c>
      <c r="C238" s="259" t="s">
        <v>46</v>
      </c>
      <c r="D238" s="269">
        <v>15.07</v>
      </c>
      <c r="E238" s="250"/>
      <c r="F238" s="279">
        <v>1.1</v>
      </c>
      <c r="G238" s="277">
        <v>-3.93</v>
      </c>
    </row>
    <row r="239" spans="1:7" ht="13.5" thickBot="1">
      <c r="A239" s="267" t="s">
        <v>47</v>
      </c>
      <c r="B239" s="268">
        <v>52200</v>
      </c>
      <c r="C239" s="259" t="s">
        <v>46</v>
      </c>
      <c r="D239" s="269">
        <v>11.83</v>
      </c>
      <c r="E239" s="250"/>
      <c r="F239" s="279">
        <v>1.2</v>
      </c>
      <c r="G239" s="277">
        <v>-7.17</v>
      </c>
    </row>
    <row r="240" spans="1:7" ht="13.5" thickBot="1">
      <c r="A240" s="267" t="s">
        <v>48</v>
      </c>
      <c r="B240" s="268">
        <v>56550</v>
      </c>
      <c r="C240" s="259" t="s">
        <v>46</v>
      </c>
      <c r="D240" s="269">
        <v>9.28</v>
      </c>
      <c r="E240" s="250"/>
      <c r="F240" s="280">
        <v>1.3</v>
      </c>
      <c r="G240" s="277">
        <v>-9.72</v>
      </c>
    </row>
    <row r="241" spans="1:7" ht="12.75">
      <c r="A241" s="262" t="s">
        <v>49</v>
      </c>
      <c r="B241" s="259">
        <v>43500</v>
      </c>
      <c r="C241" s="260"/>
      <c r="D241" s="270"/>
      <c r="E241" s="250"/>
      <c r="F241" s="257"/>
      <c r="G241" s="271">
        <v>25.67</v>
      </c>
    </row>
    <row r="242" spans="1:7" ht="12.75">
      <c r="A242" s="262" t="s">
        <v>50</v>
      </c>
      <c r="B242" s="272">
        <v>19</v>
      </c>
      <c r="C242" s="260"/>
      <c r="D242" s="270"/>
      <c r="E242" s="250"/>
      <c r="F242" s="257"/>
      <c r="G242" s="257"/>
    </row>
    <row r="243" spans="1:7" ht="12.75">
      <c r="A243" s="262" t="s">
        <v>51</v>
      </c>
      <c r="B243" s="272">
        <v>65</v>
      </c>
      <c r="C243" s="260"/>
      <c r="D243" s="270"/>
      <c r="E243" s="250"/>
      <c r="F243" s="257"/>
      <c r="G243" s="257"/>
    </row>
    <row r="244" spans="1:7" ht="13.5" thickBot="1">
      <c r="A244" s="273" t="s">
        <v>52</v>
      </c>
      <c r="B244" s="400">
        <v>8</v>
      </c>
      <c r="C244" s="274"/>
      <c r="D244" s="275"/>
      <c r="E244" s="250"/>
      <c r="F244" s="257"/>
      <c r="G244" s="257"/>
    </row>
    <row r="245" spans="1:7" ht="13.5" thickBot="1">
      <c r="A245" s="250"/>
      <c r="B245" s="250"/>
      <c r="C245" s="250"/>
      <c r="D245" s="250"/>
      <c r="E245" s="250"/>
      <c r="F245" s="250"/>
      <c r="G245" s="250"/>
    </row>
    <row r="246" spans="1:7" ht="12.75">
      <c r="A246" s="253" t="s">
        <v>41</v>
      </c>
      <c r="B246" s="254">
        <v>41941</v>
      </c>
      <c r="C246" s="255"/>
      <c r="D246" s="256"/>
      <c r="E246" s="257"/>
      <c r="F246" s="257"/>
      <c r="G246" s="257"/>
    </row>
    <row r="247" spans="1:7" ht="13.5" thickBot="1">
      <c r="A247" s="258" t="s">
        <v>0</v>
      </c>
      <c r="B247" s="259" t="s">
        <v>38</v>
      </c>
      <c r="C247" s="260"/>
      <c r="D247" s="261"/>
      <c r="E247" s="257"/>
      <c r="F247" s="257"/>
      <c r="G247" s="257"/>
    </row>
    <row r="248" spans="1:7" ht="13.5" thickBot="1">
      <c r="A248" s="262" t="s">
        <v>42</v>
      </c>
      <c r="B248" s="263">
        <v>42082</v>
      </c>
      <c r="C248" s="260"/>
      <c r="D248" s="264"/>
      <c r="E248" s="250"/>
      <c r="F248" s="265" t="s">
        <v>43</v>
      </c>
      <c r="G248" s="266" t="s">
        <v>44</v>
      </c>
    </row>
    <row r="249" spans="1:7" ht="13.5" thickBot="1">
      <c r="A249" s="267" t="s">
        <v>45</v>
      </c>
      <c r="B249" s="268">
        <v>30700</v>
      </c>
      <c r="C249" s="259" t="s">
        <v>46</v>
      </c>
      <c r="D249" s="269">
        <v>29.38</v>
      </c>
      <c r="E249" s="250"/>
      <c r="F249" s="278">
        <v>0.7009132420091324</v>
      </c>
      <c r="G249" s="277">
        <v>11.13</v>
      </c>
    </row>
    <row r="250" spans="1:7" ht="13.5" thickBot="1">
      <c r="A250" s="267" t="s">
        <v>47</v>
      </c>
      <c r="B250" s="268">
        <v>35050</v>
      </c>
      <c r="C250" s="259" t="s">
        <v>46</v>
      </c>
      <c r="D250" s="269">
        <v>25.22</v>
      </c>
      <c r="E250" s="250"/>
      <c r="F250" s="279">
        <v>0.8002283105022832</v>
      </c>
      <c r="G250" s="277">
        <v>6.97</v>
      </c>
    </row>
    <row r="251" spans="1:7" ht="13.5" thickBot="1">
      <c r="A251" s="267" t="s">
        <v>47</v>
      </c>
      <c r="B251" s="268">
        <v>39450</v>
      </c>
      <c r="C251" s="259" t="s">
        <v>46</v>
      </c>
      <c r="D251" s="269">
        <v>21.48</v>
      </c>
      <c r="E251" s="250"/>
      <c r="F251" s="279">
        <v>0.9006849315068494</v>
      </c>
      <c r="G251" s="277">
        <v>3.23</v>
      </c>
    </row>
    <row r="252" spans="1:7" ht="13.5" thickBot="1">
      <c r="A252" s="267" t="s">
        <v>47</v>
      </c>
      <c r="B252" s="268">
        <v>41650</v>
      </c>
      <c r="C252" s="259" t="s">
        <v>46</v>
      </c>
      <c r="D252" s="269">
        <v>19.79</v>
      </c>
      <c r="E252" s="250"/>
      <c r="F252" s="279">
        <v>0.9509132420091324</v>
      </c>
      <c r="G252" s="277">
        <v>1.54</v>
      </c>
    </row>
    <row r="253" spans="1:7" ht="13.5" thickBot="1">
      <c r="A253" s="267" t="s">
        <v>47</v>
      </c>
      <c r="B253" s="268">
        <v>43800</v>
      </c>
      <c r="C253" s="259" t="s">
        <v>46</v>
      </c>
      <c r="D253" s="269">
        <v>18.25</v>
      </c>
      <c r="E253" s="250"/>
      <c r="F253" s="279">
        <v>1</v>
      </c>
      <c r="G253" s="277">
        <v>0</v>
      </c>
    </row>
    <row r="254" spans="1:7" ht="13.5" thickBot="1">
      <c r="A254" s="267" t="s">
        <v>47</v>
      </c>
      <c r="B254" s="268">
        <v>46000</v>
      </c>
      <c r="C254" s="259" t="s">
        <v>46</v>
      </c>
      <c r="D254" s="269">
        <v>16.79</v>
      </c>
      <c r="E254" s="250"/>
      <c r="F254" s="279">
        <v>1.0502283105022832</v>
      </c>
      <c r="G254" s="277">
        <v>-1.46</v>
      </c>
    </row>
    <row r="255" spans="1:7" ht="13.5" thickBot="1">
      <c r="A255" s="267" t="s">
        <v>47</v>
      </c>
      <c r="B255" s="268">
        <v>48200</v>
      </c>
      <c r="C255" s="259" t="s">
        <v>46</v>
      </c>
      <c r="D255" s="269">
        <v>15.45</v>
      </c>
      <c r="E255" s="250"/>
      <c r="F255" s="279">
        <v>1.1004566210045663</v>
      </c>
      <c r="G255" s="277">
        <v>-2.8</v>
      </c>
    </row>
    <row r="256" spans="1:7" ht="13.5" thickBot="1">
      <c r="A256" s="267" t="s">
        <v>47</v>
      </c>
      <c r="B256" s="268">
        <v>52600</v>
      </c>
      <c r="C256" s="259" t="s">
        <v>46</v>
      </c>
      <c r="D256" s="269">
        <v>13.13</v>
      </c>
      <c r="E256" s="250"/>
      <c r="F256" s="279">
        <v>1.2009132420091324</v>
      </c>
      <c r="G256" s="277">
        <v>-5.12</v>
      </c>
    </row>
    <row r="257" spans="1:7" ht="13.5" thickBot="1">
      <c r="A257" s="267" t="s">
        <v>48</v>
      </c>
      <c r="B257" s="268">
        <v>56950</v>
      </c>
      <c r="C257" s="259" t="s">
        <v>46</v>
      </c>
      <c r="D257" s="269">
        <v>11.29</v>
      </c>
      <c r="E257" s="250"/>
      <c r="F257" s="280">
        <v>1.3002283105022832</v>
      </c>
      <c r="G257" s="277">
        <v>-6.96</v>
      </c>
    </row>
    <row r="258" spans="1:7" ht="12.75">
      <c r="A258" s="262" t="s">
        <v>49</v>
      </c>
      <c r="B258" s="259">
        <v>43800</v>
      </c>
      <c r="C258" s="260"/>
      <c r="D258" s="270"/>
      <c r="E258" s="250"/>
      <c r="F258" s="257"/>
      <c r="G258" s="271">
        <v>18.09</v>
      </c>
    </row>
    <row r="259" spans="1:7" ht="12.75">
      <c r="A259" s="262" t="s">
        <v>50</v>
      </c>
      <c r="B259" s="272">
        <v>18.25</v>
      </c>
      <c r="C259" s="260"/>
      <c r="D259" s="270"/>
      <c r="E259" s="250"/>
      <c r="F259" s="257"/>
      <c r="G259" s="257"/>
    </row>
    <row r="260" spans="1:7" ht="12.75">
      <c r="A260" s="262" t="s">
        <v>51</v>
      </c>
      <c r="B260" s="272">
        <v>65</v>
      </c>
      <c r="C260" s="260"/>
      <c r="D260" s="270"/>
      <c r="E260" s="250"/>
      <c r="F260" s="257"/>
      <c r="G260" s="257"/>
    </row>
    <row r="261" spans="1:7" ht="13.5" thickBot="1">
      <c r="A261" s="273" t="s">
        <v>52</v>
      </c>
      <c r="B261" s="400">
        <v>8</v>
      </c>
      <c r="C261" s="274"/>
      <c r="D261" s="275"/>
      <c r="E261" s="250"/>
      <c r="F261" s="257"/>
      <c r="G261" s="257"/>
    </row>
    <row r="262" spans="1:4" ht="13.5" thickBot="1">
      <c r="A262" s="10"/>
      <c r="B262" s="11"/>
      <c r="C262" s="10"/>
      <c r="D262" s="12"/>
    </row>
    <row r="263" spans="1:7" ht="12.75">
      <c r="A263" s="284" t="s">
        <v>41</v>
      </c>
      <c r="B263" s="285">
        <v>41941</v>
      </c>
      <c r="C263" s="286"/>
      <c r="D263" s="287"/>
      <c r="E263" s="288"/>
      <c r="F263" s="288"/>
      <c r="G263" s="288"/>
    </row>
    <row r="264" spans="1:7" ht="13.5" thickBot="1">
      <c r="A264" s="289" t="s">
        <v>0</v>
      </c>
      <c r="B264" s="290" t="s">
        <v>37</v>
      </c>
      <c r="C264" s="291"/>
      <c r="D264" s="292"/>
      <c r="E264" s="288"/>
      <c r="F264" s="288"/>
      <c r="G264" s="288"/>
    </row>
    <row r="265" spans="1:7" ht="13.5" thickBot="1">
      <c r="A265" s="293" t="s">
        <v>42</v>
      </c>
      <c r="B265" s="294">
        <v>41991</v>
      </c>
      <c r="C265" s="291"/>
      <c r="D265" s="295"/>
      <c r="E265" s="281"/>
      <c r="F265" s="296" t="s">
        <v>43</v>
      </c>
      <c r="G265" s="297" t="s">
        <v>44</v>
      </c>
    </row>
    <row r="266" spans="1:7" ht="12.75">
      <c r="A266" s="298" t="s">
        <v>45</v>
      </c>
      <c r="B266" s="299">
        <v>43750</v>
      </c>
      <c r="C266" s="290" t="s">
        <v>46</v>
      </c>
      <c r="D266" s="300">
        <v>29.2</v>
      </c>
      <c r="E266" s="281"/>
      <c r="F266" s="310">
        <v>0.7</v>
      </c>
      <c r="G266" s="308">
        <v>12.7</v>
      </c>
    </row>
    <row r="267" spans="1:7" ht="12.75">
      <c r="A267" s="298" t="s">
        <v>47</v>
      </c>
      <c r="B267" s="299">
        <v>50000</v>
      </c>
      <c r="C267" s="290" t="s">
        <v>46</v>
      </c>
      <c r="D267" s="300">
        <v>24.53</v>
      </c>
      <c r="E267" s="281"/>
      <c r="F267" s="311">
        <v>0.8</v>
      </c>
      <c r="G267" s="300">
        <v>8.03</v>
      </c>
    </row>
    <row r="268" spans="1:7" ht="12.75">
      <c r="A268" s="298" t="s">
        <v>47</v>
      </c>
      <c r="B268" s="299">
        <v>56250</v>
      </c>
      <c r="C268" s="290" t="s">
        <v>46</v>
      </c>
      <c r="D268" s="300">
        <v>20.26</v>
      </c>
      <c r="E268" s="281"/>
      <c r="F268" s="311">
        <v>0.9</v>
      </c>
      <c r="G268" s="300">
        <v>3.76</v>
      </c>
    </row>
    <row r="269" spans="1:7" ht="12.75">
      <c r="A269" s="298" t="s">
        <v>47</v>
      </c>
      <c r="B269" s="299">
        <v>59400</v>
      </c>
      <c r="C269" s="290" t="s">
        <v>46</v>
      </c>
      <c r="D269" s="300">
        <v>18.31</v>
      </c>
      <c r="E269" s="281"/>
      <c r="F269" s="311">
        <v>0.9504</v>
      </c>
      <c r="G269" s="300">
        <v>1.81</v>
      </c>
    </row>
    <row r="270" spans="1:7" ht="12.75">
      <c r="A270" s="298" t="s">
        <v>47</v>
      </c>
      <c r="B270" s="299">
        <v>62500</v>
      </c>
      <c r="C270" s="290" t="s">
        <v>46</v>
      </c>
      <c r="D270" s="300">
        <v>16.5</v>
      </c>
      <c r="E270" s="281"/>
      <c r="F270" s="311">
        <v>1</v>
      </c>
      <c r="G270" s="300">
        <v>0</v>
      </c>
    </row>
    <row r="271" spans="1:7" ht="12.75">
      <c r="A271" s="298" t="s">
        <v>47</v>
      </c>
      <c r="B271" s="299">
        <v>65650</v>
      </c>
      <c r="C271" s="290" t="s">
        <v>46</v>
      </c>
      <c r="D271" s="300">
        <v>14.89</v>
      </c>
      <c r="E271" s="281"/>
      <c r="F271" s="311">
        <v>1.0504</v>
      </c>
      <c r="G271" s="300">
        <v>-1.61</v>
      </c>
    </row>
    <row r="272" spans="1:7" ht="12.75">
      <c r="A272" s="298" t="s">
        <v>47</v>
      </c>
      <c r="B272" s="299">
        <v>68800</v>
      </c>
      <c r="C272" s="290" t="s">
        <v>46</v>
      </c>
      <c r="D272" s="300">
        <v>13.66</v>
      </c>
      <c r="E272" s="281"/>
      <c r="F272" s="311">
        <v>1.1008</v>
      </c>
      <c r="G272" s="300">
        <v>-2.84</v>
      </c>
    </row>
    <row r="273" spans="1:7" ht="12.75">
      <c r="A273" s="298" t="s">
        <v>47</v>
      </c>
      <c r="B273" s="299">
        <v>75050</v>
      </c>
      <c r="C273" s="290" t="s">
        <v>46</v>
      </c>
      <c r="D273" s="300">
        <v>12.39</v>
      </c>
      <c r="E273" s="281"/>
      <c r="F273" s="311">
        <v>1.2008</v>
      </c>
      <c r="G273" s="300">
        <v>-4.11</v>
      </c>
    </row>
    <row r="274" spans="1:7" ht="13.5" thickBot="1">
      <c r="A274" s="298" t="s">
        <v>48</v>
      </c>
      <c r="B274" s="299">
        <v>81300</v>
      </c>
      <c r="C274" s="290" t="s">
        <v>46</v>
      </c>
      <c r="D274" s="300">
        <v>11.8</v>
      </c>
      <c r="E274" s="281"/>
      <c r="F274" s="312">
        <v>1.3008</v>
      </c>
      <c r="G274" s="309">
        <v>-4.7</v>
      </c>
    </row>
    <row r="275" spans="1:7" ht="12.75">
      <c r="A275" s="293" t="s">
        <v>49</v>
      </c>
      <c r="B275" s="290">
        <v>62500</v>
      </c>
      <c r="C275" s="291"/>
      <c r="D275" s="301"/>
      <c r="E275" s="281"/>
      <c r="F275" s="288"/>
      <c r="G275" s="302">
        <v>17.4</v>
      </c>
    </row>
    <row r="276" spans="1:7" ht="12.75">
      <c r="A276" s="293" t="s">
        <v>50</v>
      </c>
      <c r="B276" s="303">
        <v>16.5</v>
      </c>
      <c r="C276" s="291"/>
      <c r="D276" s="301"/>
      <c r="E276" s="281"/>
      <c r="F276" s="288"/>
      <c r="G276" s="281"/>
    </row>
    <row r="277" spans="1:7" ht="12.75">
      <c r="A277" s="293" t="s">
        <v>51</v>
      </c>
      <c r="B277" s="303">
        <v>65</v>
      </c>
      <c r="C277" s="291"/>
      <c r="D277" s="301"/>
      <c r="E277" s="281"/>
      <c r="F277" s="288"/>
      <c r="G277" s="281"/>
    </row>
    <row r="278" spans="1:7" ht="13.5" thickBot="1">
      <c r="A278" s="304" t="s">
        <v>52</v>
      </c>
      <c r="B278" s="400">
        <v>8</v>
      </c>
      <c r="C278" s="305"/>
      <c r="D278" s="306"/>
      <c r="E278" s="281"/>
      <c r="F278" s="288"/>
      <c r="G278" s="288"/>
    </row>
    <row r="279" spans="1:7" ht="13.5" thickBot="1">
      <c r="A279" s="282"/>
      <c r="B279" s="307"/>
      <c r="C279" s="282"/>
      <c r="D279" s="283"/>
      <c r="E279" s="288"/>
      <c r="F279" s="288"/>
      <c r="G279" s="288"/>
    </row>
    <row r="280" spans="1:7" ht="12.75">
      <c r="A280" s="284" t="s">
        <v>41</v>
      </c>
      <c r="B280" s="285">
        <v>41941</v>
      </c>
      <c r="C280" s="286"/>
      <c r="D280" s="287"/>
      <c r="E280" s="288"/>
      <c r="F280" s="288"/>
      <c r="G280" s="288"/>
    </row>
    <row r="281" spans="1:7" ht="13.5" thickBot="1">
      <c r="A281" s="289" t="s">
        <v>0</v>
      </c>
      <c r="B281" s="290" t="s">
        <v>37</v>
      </c>
      <c r="C281" s="291"/>
      <c r="D281" s="292"/>
      <c r="E281" s="288"/>
      <c r="F281" s="288"/>
      <c r="G281" s="288"/>
    </row>
    <row r="282" spans="1:7" ht="13.5" thickBot="1">
      <c r="A282" s="293" t="s">
        <v>42</v>
      </c>
      <c r="B282" s="294">
        <v>42082</v>
      </c>
      <c r="C282" s="291"/>
      <c r="D282" s="295"/>
      <c r="E282" s="281"/>
      <c r="F282" s="296" t="s">
        <v>43</v>
      </c>
      <c r="G282" s="297" t="s">
        <v>44</v>
      </c>
    </row>
    <row r="283" spans="1:7" ht="12.75">
      <c r="A283" s="298" t="s">
        <v>45</v>
      </c>
      <c r="B283" s="299">
        <v>44350</v>
      </c>
      <c r="C283" s="290" t="s">
        <v>46</v>
      </c>
      <c r="D283" s="300">
        <v>28.45</v>
      </c>
      <c r="E283" s="281"/>
      <c r="F283" s="310">
        <v>0.7000789265982637</v>
      </c>
      <c r="G283" s="308">
        <v>12.7</v>
      </c>
    </row>
    <row r="284" spans="1:7" ht="12.75">
      <c r="A284" s="298" t="s">
        <v>47</v>
      </c>
      <c r="B284" s="299">
        <v>50700</v>
      </c>
      <c r="C284" s="290" t="s">
        <v>46</v>
      </c>
      <c r="D284" s="300">
        <v>23.78</v>
      </c>
      <c r="E284" s="281"/>
      <c r="F284" s="311">
        <v>0.8003157063930545</v>
      </c>
      <c r="G284" s="300">
        <v>8.03</v>
      </c>
    </row>
    <row r="285" spans="1:7" ht="12.75">
      <c r="A285" s="298" t="s">
        <v>47</v>
      </c>
      <c r="B285" s="299">
        <v>57000</v>
      </c>
      <c r="C285" s="290" t="s">
        <v>46</v>
      </c>
      <c r="D285" s="300">
        <v>19.51</v>
      </c>
      <c r="E285" s="281"/>
      <c r="F285" s="311">
        <v>0.8997632202052092</v>
      </c>
      <c r="G285" s="300">
        <v>3.76</v>
      </c>
    </row>
    <row r="286" spans="1:7" ht="12.75">
      <c r="A286" s="298" t="s">
        <v>47</v>
      </c>
      <c r="B286" s="299">
        <v>60200</v>
      </c>
      <c r="C286" s="290" t="s">
        <v>46</v>
      </c>
      <c r="D286" s="300">
        <v>17.56</v>
      </c>
      <c r="E286" s="281"/>
      <c r="F286" s="311">
        <v>0.9502762430939227</v>
      </c>
      <c r="G286" s="300">
        <v>1.81</v>
      </c>
    </row>
    <row r="287" spans="1:7" ht="12.75">
      <c r="A287" s="298" t="s">
        <v>47</v>
      </c>
      <c r="B287" s="299">
        <v>63350</v>
      </c>
      <c r="C287" s="290" t="s">
        <v>46</v>
      </c>
      <c r="D287" s="300">
        <v>15.75</v>
      </c>
      <c r="E287" s="281"/>
      <c r="F287" s="311">
        <v>1</v>
      </c>
      <c r="G287" s="300">
        <v>0</v>
      </c>
    </row>
    <row r="288" spans="1:7" ht="12.75">
      <c r="A288" s="298" t="s">
        <v>47</v>
      </c>
      <c r="B288" s="299">
        <v>66500</v>
      </c>
      <c r="C288" s="290" t="s">
        <v>46</v>
      </c>
      <c r="D288" s="300">
        <v>14.14</v>
      </c>
      <c r="E288" s="281"/>
      <c r="F288" s="311">
        <v>1.0497237569060773</v>
      </c>
      <c r="G288" s="300">
        <v>-1.61</v>
      </c>
    </row>
    <row r="289" spans="1:7" ht="12.75">
      <c r="A289" s="298" t="s">
        <v>47</v>
      </c>
      <c r="B289" s="299">
        <v>69700</v>
      </c>
      <c r="C289" s="290" t="s">
        <v>46</v>
      </c>
      <c r="D289" s="300">
        <v>12.91</v>
      </c>
      <c r="E289" s="281"/>
      <c r="F289" s="311">
        <v>1.100236779794791</v>
      </c>
      <c r="G289" s="300">
        <v>-2.84</v>
      </c>
    </row>
    <row r="290" spans="1:7" ht="12.75">
      <c r="A290" s="298" t="s">
        <v>47</v>
      </c>
      <c r="B290" s="299">
        <v>76050</v>
      </c>
      <c r="C290" s="290" t="s">
        <v>46</v>
      </c>
      <c r="D290" s="300">
        <v>11.64</v>
      </c>
      <c r="E290" s="281"/>
      <c r="F290" s="311">
        <v>1.2004735595895817</v>
      </c>
      <c r="G290" s="300">
        <v>-4.11</v>
      </c>
    </row>
    <row r="291" spans="1:7" ht="13.5" thickBot="1">
      <c r="A291" s="298" t="s">
        <v>48</v>
      </c>
      <c r="B291" s="299">
        <v>82350</v>
      </c>
      <c r="C291" s="290" t="s">
        <v>46</v>
      </c>
      <c r="D291" s="300">
        <v>11.05</v>
      </c>
      <c r="E291" s="281"/>
      <c r="F291" s="312">
        <v>1.2999210734017363</v>
      </c>
      <c r="G291" s="309">
        <v>-4.7</v>
      </c>
    </row>
    <row r="292" spans="1:7" ht="12.75">
      <c r="A292" s="293" t="s">
        <v>49</v>
      </c>
      <c r="B292" s="290">
        <v>63350</v>
      </c>
      <c r="C292" s="291"/>
      <c r="D292" s="301"/>
      <c r="E292" s="281"/>
      <c r="F292" s="288"/>
      <c r="G292" s="302">
        <v>17.4</v>
      </c>
    </row>
    <row r="293" spans="1:7" ht="12.75">
      <c r="A293" s="293" t="s">
        <v>50</v>
      </c>
      <c r="B293" s="303">
        <v>15.75</v>
      </c>
      <c r="C293" s="291"/>
      <c r="D293" s="301"/>
      <c r="E293" s="281"/>
      <c r="F293" s="288"/>
      <c r="G293" s="288"/>
    </row>
    <row r="294" spans="1:7" ht="12.75">
      <c r="A294" s="293" t="s">
        <v>51</v>
      </c>
      <c r="B294" s="303">
        <v>65</v>
      </c>
      <c r="C294" s="291"/>
      <c r="D294" s="301"/>
      <c r="E294" s="281"/>
      <c r="F294" s="288"/>
      <c r="G294" s="288"/>
    </row>
    <row r="295" spans="1:7" ht="13.5" thickBot="1">
      <c r="A295" s="304" t="s">
        <v>52</v>
      </c>
      <c r="B295" s="400">
        <v>8</v>
      </c>
      <c r="C295" s="305"/>
      <c r="D295" s="306"/>
      <c r="E295" s="281"/>
      <c r="F295" s="288"/>
      <c r="G295" s="288"/>
    </row>
    <row r="296" spans="1:7" ht="13.5" thickBot="1">
      <c r="A296" s="180"/>
      <c r="B296" s="183"/>
      <c r="C296" s="180"/>
      <c r="D296" s="181"/>
      <c r="E296" s="182"/>
      <c r="F296" s="182"/>
      <c r="G296" s="182"/>
    </row>
    <row r="297" spans="1:7" ht="12.75">
      <c r="A297" s="315" t="s">
        <v>41</v>
      </c>
      <c r="B297" s="316">
        <v>41941</v>
      </c>
      <c r="C297" s="317"/>
      <c r="D297" s="318"/>
      <c r="E297" s="319"/>
      <c r="F297" s="319"/>
      <c r="G297" s="319"/>
    </row>
    <row r="298" spans="1:7" ht="13.5" thickBot="1">
      <c r="A298" s="320" t="s">
        <v>0</v>
      </c>
      <c r="B298" s="321" t="s">
        <v>39</v>
      </c>
      <c r="C298" s="322"/>
      <c r="D298" s="323"/>
      <c r="E298" s="319"/>
      <c r="F298" s="319"/>
      <c r="G298" s="319"/>
    </row>
    <row r="299" spans="1:7" ht="13.5" thickBot="1">
      <c r="A299" s="324" t="s">
        <v>42</v>
      </c>
      <c r="B299" s="325">
        <v>41991</v>
      </c>
      <c r="C299" s="322"/>
      <c r="D299" s="326"/>
      <c r="E299" s="319"/>
      <c r="F299" s="327" t="s">
        <v>43</v>
      </c>
      <c r="G299" s="328" t="s">
        <v>44</v>
      </c>
    </row>
    <row r="300" spans="1:7" ht="13.5" thickBot="1">
      <c r="A300" s="329" t="s">
        <v>45</v>
      </c>
      <c r="B300" s="330">
        <v>34150</v>
      </c>
      <c r="C300" s="321" t="s">
        <v>46</v>
      </c>
      <c r="D300" s="331">
        <v>35.92</v>
      </c>
      <c r="E300" s="332"/>
      <c r="F300" s="334">
        <v>0.7005128205128205</v>
      </c>
      <c r="G300" s="343">
        <v>15.92</v>
      </c>
    </row>
    <row r="301" spans="1:7" ht="13.5" thickBot="1">
      <c r="A301" s="329" t="s">
        <v>47</v>
      </c>
      <c r="B301" s="330">
        <v>39000</v>
      </c>
      <c r="C301" s="321" t="s">
        <v>46</v>
      </c>
      <c r="D301" s="331">
        <v>29.94</v>
      </c>
      <c r="E301" s="333"/>
      <c r="F301" s="334">
        <v>0.8</v>
      </c>
      <c r="G301" s="343">
        <v>9.94</v>
      </c>
    </row>
    <row r="302" spans="1:7" ht="13.5" thickBot="1">
      <c r="A302" s="329" t="s">
        <v>47</v>
      </c>
      <c r="B302" s="330">
        <v>43900</v>
      </c>
      <c r="C302" s="321" t="s">
        <v>46</v>
      </c>
      <c r="D302" s="331">
        <v>24.6</v>
      </c>
      <c r="E302" s="333"/>
      <c r="F302" s="334">
        <v>0.9005128205128206</v>
      </c>
      <c r="G302" s="343">
        <v>4.6</v>
      </c>
    </row>
    <row r="303" spans="1:7" ht="13.5" thickBot="1">
      <c r="A303" s="329" t="s">
        <v>47</v>
      </c>
      <c r="B303" s="330">
        <v>46300</v>
      </c>
      <c r="C303" s="321" t="s">
        <v>46</v>
      </c>
      <c r="D303" s="331">
        <v>22.24</v>
      </c>
      <c r="E303" s="333"/>
      <c r="F303" s="334">
        <v>0.9497435897435897</v>
      </c>
      <c r="G303" s="343">
        <v>2.24</v>
      </c>
    </row>
    <row r="304" spans="1:7" ht="13.5" thickBot="1">
      <c r="A304" s="329" t="s">
        <v>47</v>
      </c>
      <c r="B304" s="330">
        <v>48750</v>
      </c>
      <c r="C304" s="321" t="s">
        <v>46</v>
      </c>
      <c r="D304" s="331">
        <v>20</v>
      </c>
      <c r="E304" s="333"/>
      <c r="F304" s="334">
        <v>1</v>
      </c>
      <c r="G304" s="343">
        <v>0</v>
      </c>
    </row>
    <row r="305" spans="1:7" ht="13.5" thickBot="1">
      <c r="A305" s="329" t="s">
        <v>47</v>
      </c>
      <c r="B305" s="330">
        <v>51200</v>
      </c>
      <c r="C305" s="321" t="s">
        <v>46</v>
      </c>
      <c r="D305" s="331">
        <v>17.94</v>
      </c>
      <c r="E305" s="333"/>
      <c r="F305" s="334">
        <v>1.0502564102564103</v>
      </c>
      <c r="G305" s="343">
        <v>-2.06</v>
      </c>
    </row>
    <row r="306" spans="1:7" ht="13.5" thickBot="1">
      <c r="A306" s="329" t="s">
        <v>47</v>
      </c>
      <c r="B306" s="330">
        <v>53650</v>
      </c>
      <c r="C306" s="321" t="s">
        <v>46</v>
      </c>
      <c r="D306" s="331">
        <v>16.05</v>
      </c>
      <c r="E306" s="333"/>
      <c r="F306" s="334">
        <v>1.1005128205128205</v>
      </c>
      <c r="G306" s="343">
        <v>-3.95</v>
      </c>
    </row>
    <row r="307" spans="1:7" ht="13.5" thickBot="1">
      <c r="A307" s="329" t="s">
        <v>47</v>
      </c>
      <c r="B307" s="330">
        <v>58500</v>
      </c>
      <c r="C307" s="321" t="s">
        <v>46</v>
      </c>
      <c r="D307" s="331">
        <v>12.83</v>
      </c>
      <c r="E307" s="333"/>
      <c r="F307" s="334">
        <v>1.2</v>
      </c>
      <c r="G307" s="343">
        <v>-7.17</v>
      </c>
    </row>
    <row r="308" spans="1:7" ht="13.5" thickBot="1">
      <c r="A308" s="329" t="s">
        <v>48</v>
      </c>
      <c r="B308" s="330">
        <v>63400</v>
      </c>
      <c r="C308" s="321" t="s">
        <v>46</v>
      </c>
      <c r="D308" s="331">
        <v>10.27</v>
      </c>
      <c r="E308" s="335"/>
      <c r="F308" s="334">
        <v>1.3005128205128205</v>
      </c>
      <c r="G308" s="344">
        <v>-9.73</v>
      </c>
    </row>
    <row r="309" spans="1:7" ht="12.75">
      <c r="A309" s="324" t="s">
        <v>49</v>
      </c>
      <c r="B309" s="321">
        <v>48750</v>
      </c>
      <c r="C309" s="322"/>
      <c r="D309" s="336"/>
      <c r="E309" s="319"/>
      <c r="F309" s="319"/>
      <c r="G309" s="337">
        <v>25.65</v>
      </c>
    </row>
    <row r="310" spans="1:7" ht="12.75">
      <c r="A310" s="324" t="s">
        <v>50</v>
      </c>
      <c r="B310" s="338">
        <v>20</v>
      </c>
      <c r="C310" s="322"/>
      <c r="D310" s="336"/>
      <c r="E310" s="319"/>
      <c r="F310" s="319"/>
      <c r="G310" s="319"/>
    </row>
    <row r="311" spans="1:7" ht="12.75">
      <c r="A311" s="324" t="s">
        <v>51</v>
      </c>
      <c r="B311" s="338">
        <v>65</v>
      </c>
      <c r="C311" s="322"/>
      <c r="D311" s="336"/>
      <c r="E311" s="319"/>
      <c r="F311" s="319"/>
      <c r="G311" s="319"/>
    </row>
    <row r="312" spans="1:7" ht="13.5" thickBot="1">
      <c r="A312" s="339" t="s">
        <v>52</v>
      </c>
      <c r="B312" s="400">
        <v>8</v>
      </c>
      <c r="C312" s="340"/>
      <c r="D312" s="341"/>
      <c r="E312" s="319"/>
      <c r="F312" s="319"/>
      <c r="G312" s="319"/>
    </row>
    <row r="313" spans="1:7" ht="13.5" thickBot="1">
      <c r="A313" s="313"/>
      <c r="B313" s="342"/>
      <c r="C313" s="313"/>
      <c r="D313" s="314"/>
      <c r="E313" s="319"/>
      <c r="F313" s="319"/>
      <c r="G313" s="319"/>
    </row>
    <row r="314" spans="1:7" ht="12.75">
      <c r="A314" s="315" t="s">
        <v>41</v>
      </c>
      <c r="B314" s="316">
        <v>41941</v>
      </c>
      <c r="C314" s="317"/>
      <c r="D314" s="318"/>
      <c r="E314" s="319"/>
      <c r="F314" s="319"/>
      <c r="G314" s="319"/>
    </row>
    <row r="315" spans="1:7" ht="13.5" thickBot="1">
      <c r="A315" s="320" t="s">
        <v>0</v>
      </c>
      <c r="B315" s="321" t="s">
        <v>39</v>
      </c>
      <c r="C315" s="322"/>
      <c r="D315" s="323"/>
      <c r="E315" s="319"/>
      <c r="F315" s="319"/>
      <c r="G315" s="319"/>
    </row>
    <row r="316" spans="1:7" ht="13.5" thickBot="1">
      <c r="A316" s="324" t="s">
        <v>42</v>
      </c>
      <c r="B316" s="325">
        <v>42082</v>
      </c>
      <c r="C316" s="322"/>
      <c r="D316" s="326"/>
      <c r="E316" s="319"/>
      <c r="F316" s="327" t="s">
        <v>43</v>
      </c>
      <c r="G316" s="328" t="s">
        <v>44</v>
      </c>
    </row>
    <row r="317" spans="1:7" ht="13.5" thickBot="1">
      <c r="A317" s="329" t="s">
        <v>45</v>
      </c>
      <c r="B317" s="330">
        <v>34450</v>
      </c>
      <c r="C317" s="321" t="s">
        <v>46</v>
      </c>
      <c r="D317" s="331">
        <v>31.16</v>
      </c>
      <c r="E317" s="332"/>
      <c r="F317" s="334">
        <v>0.7002032520325203</v>
      </c>
      <c r="G317" s="343">
        <v>11.16</v>
      </c>
    </row>
    <row r="318" spans="1:7" ht="13.5" thickBot="1">
      <c r="A318" s="329" t="s">
        <v>47</v>
      </c>
      <c r="B318" s="330">
        <v>39350</v>
      </c>
      <c r="C318" s="321" t="s">
        <v>46</v>
      </c>
      <c r="D318" s="331">
        <v>26.99</v>
      </c>
      <c r="E318" s="333"/>
      <c r="F318" s="334">
        <v>0.7997967479674797</v>
      </c>
      <c r="G318" s="343">
        <v>6.99</v>
      </c>
    </row>
    <row r="319" spans="1:7" ht="13.5" thickBot="1">
      <c r="A319" s="329" t="s">
        <v>47</v>
      </c>
      <c r="B319" s="330">
        <v>44250</v>
      </c>
      <c r="C319" s="321" t="s">
        <v>46</v>
      </c>
      <c r="D319" s="331">
        <v>23.28</v>
      </c>
      <c r="E319" s="333"/>
      <c r="F319" s="334">
        <v>0.899390243902439</v>
      </c>
      <c r="G319" s="343">
        <v>3.28</v>
      </c>
    </row>
    <row r="320" spans="1:7" ht="13.5" thickBot="1">
      <c r="A320" s="329" t="s">
        <v>47</v>
      </c>
      <c r="B320" s="330">
        <v>46750</v>
      </c>
      <c r="C320" s="321" t="s">
        <v>46</v>
      </c>
      <c r="D320" s="331">
        <v>21.56</v>
      </c>
      <c r="E320" s="333"/>
      <c r="F320" s="334">
        <v>0.9502032520325203</v>
      </c>
      <c r="G320" s="343">
        <v>1.56</v>
      </c>
    </row>
    <row r="321" spans="1:7" ht="13.5" thickBot="1">
      <c r="A321" s="329" t="s">
        <v>47</v>
      </c>
      <c r="B321" s="330">
        <v>49200</v>
      </c>
      <c r="C321" s="321" t="s">
        <v>46</v>
      </c>
      <c r="D321" s="331">
        <v>20</v>
      </c>
      <c r="E321" s="333"/>
      <c r="F321" s="334">
        <v>1</v>
      </c>
      <c r="G321" s="343">
        <v>0</v>
      </c>
    </row>
    <row r="322" spans="1:7" ht="13.5" thickBot="1">
      <c r="A322" s="329" t="s">
        <v>47</v>
      </c>
      <c r="B322" s="330">
        <v>51650</v>
      </c>
      <c r="C322" s="321" t="s">
        <v>46</v>
      </c>
      <c r="D322" s="331">
        <v>18.55</v>
      </c>
      <c r="E322" s="333"/>
      <c r="F322" s="334">
        <v>1.0497967479674797</v>
      </c>
      <c r="G322" s="343">
        <v>-1.45</v>
      </c>
    </row>
    <row r="323" spans="1:7" ht="13.5" thickBot="1">
      <c r="A323" s="329" t="s">
        <v>47</v>
      </c>
      <c r="B323" s="330">
        <v>54100</v>
      </c>
      <c r="C323" s="321" t="s">
        <v>46</v>
      </c>
      <c r="D323" s="331">
        <v>17.22</v>
      </c>
      <c r="E323" s="333"/>
      <c r="F323" s="334">
        <v>1.0995934959349594</v>
      </c>
      <c r="G323" s="343">
        <v>-2.78</v>
      </c>
    </row>
    <row r="324" spans="1:7" ht="13.5" thickBot="1">
      <c r="A324" s="329" t="s">
        <v>47</v>
      </c>
      <c r="B324" s="330">
        <v>59050</v>
      </c>
      <c r="C324" s="321" t="s">
        <v>46</v>
      </c>
      <c r="D324" s="331">
        <v>14.89</v>
      </c>
      <c r="E324" s="333"/>
      <c r="F324" s="334">
        <v>1.2002032520325203</v>
      </c>
      <c r="G324" s="343">
        <v>-5.11</v>
      </c>
    </row>
    <row r="325" spans="1:7" ht="13.5" thickBot="1">
      <c r="A325" s="329" t="s">
        <v>48</v>
      </c>
      <c r="B325" s="330">
        <v>63950</v>
      </c>
      <c r="C325" s="321" t="s">
        <v>46</v>
      </c>
      <c r="D325" s="331">
        <v>13.05</v>
      </c>
      <c r="E325" s="335"/>
      <c r="F325" s="334">
        <v>1.2997967479674797</v>
      </c>
      <c r="G325" s="344">
        <v>-6.95</v>
      </c>
    </row>
    <row r="326" spans="1:7" ht="12.75">
      <c r="A326" s="324" t="s">
        <v>49</v>
      </c>
      <c r="B326" s="321">
        <v>49200</v>
      </c>
      <c r="C326" s="322"/>
      <c r="D326" s="336"/>
      <c r="E326" s="319"/>
      <c r="F326" s="319"/>
      <c r="G326" s="337">
        <v>18.11</v>
      </c>
    </row>
    <row r="327" spans="1:7" ht="12.75">
      <c r="A327" s="324" t="s">
        <v>50</v>
      </c>
      <c r="B327" s="338">
        <v>20</v>
      </c>
      <c r="C327" s="322"/>
      <c r="D327" s="336"/>
      <c r="E327" s="319"/>
      <c r="F327" s="319"/>
      <c r="G327" s="319"/>
    </row>
    <row r="328" spans="1:7" ht="12.75">
      <c r="A328" s="324" t="s">
        <v>51</v>
      </c>
      <c r="B328" s="338">
        <v>65</v>
      </c>
      <c r="C328" s="322"/>
      <c r="D328" s="336"/>
      <c r="E328" s="319"/>
      <c r="F328" s="319"/>
      <c r="G328" s="319"/>
    </row>
    <row r="329" spans="1:7" ht="13.5" thickBot="1">
      <c r="A329" s="339" t="s">
        <v>52</v>
      </c>
      <c r="B329" s="400">
        <v>8</v>
      </c>
      <c r="C329" s="340"/>
      <c r="D329" s="341"/>
      <c r="E329" s="319"/>
      <c r="F329" s="319"/>
      <c r="G329" s="319"/>
    </row>
    <row r="330" spans="1:7" ht="13.5" thickBot="1">
      <c r="A330" s="184"/>
      <c r="B330" s="187"/>
      <c r="C330" s="184"/>
      <c r="D330" s="185"/>
      <c r="E330" s="186"/>
      <c r="F330" s="186"/>
      <c r="G330" s="186"/>
    </row>
    <row r="331" spans="1:7" ht="12.75">
      <c r="A331" s="348"/>
      <c r="B331" s="349"/>
      <c r="C331" s="350"/>
      <c r="D331" s="351"/>
      <c r="E331" s="352"/>
      <c r="F331" s="352"/>
      <c r="G331" s="352"/>
    </row>
    <row r="332" spans="1:7" ht="13.5" thickBot="1">
      <c r="A332" s="353"/>
      <c r="B332" s="354"/>
      <c r="C332" s="355"/>
      <c r="D332" s="356"/>
      <c r="E332" s="352"/>
      <c r="F332" s="352"/>
      <c r="G332" s="352"/>
    </row>
    <row r="333" spans="1:7" ht="13.5" thickBot="1">
      <c r="A333" s="357"/>
      <c r="B333" s="358"/>
      <c r="C333" s="355"/>
      <c r="D333" s="359"/>
      <c r="E333" s="345"/>
      <c r="F333" s="360"/>
      <c r="G333" s="361"/>
    </row>
    <row r="334" spans="1:7" ht="12.75">
      <c r="A334" s="362"/>
      <c r="B334" s="363"/>
      <c r="C334" s="354"/>
      <c r="D334" s="364"/>
      <c r="E334" s="345"/>
      <c r="F334" s="375"/>
      <c r="G334" s="373"/>
    </row>
    <row r="335" spans="1:7" ht="12.75">
      <c r="A335" s="362"/>
      <c r="B335" s="363"/>
      <c r="C335" s="354"/>
      <c r="D335" s="364"/>
      <c r="E335" s="345"/>
      <c r="F335" s="376"/>
      <c r="G335" s="364"/>
    </row>
    <row r="336" spans="1:7" ht="12.75">
      <c r="A336" s="362"/>
      <c r="B336" s="363"/>
      <c r="C336" s="354"/>
      <c r="D336" s="364"/>
      <c r="E336" s="345"/>
      <c r="F336" s="376"/>
      <c r="G336" s="364"/>
    </row>
    <row r="337" spans="1:7" ht="12.75">
      <c r="A337" s="362"/>
      <c r="B337" s="363"/>
      <c r="C337" s="354"/>
      <c r="D337" s="364"/>
      <c r="E337" s="345"/>
      <c r="F337" s="376"/>
      <c r="G337" s="364"/>
    </row>
    <row r="338" spans="1:7" ht="12.75">
      <c r="A338" s="362"/>
      <c r="B338" s="363"/>
      <c r="C338" s="354"/>
      <c r="D338" s="364"/>
      <c r="E338" s="345"/>
      <c r="F338" s="376"/>
      <c r="G338" s="364"/>
    </row>
    <row r="339" spans="1:7" ht="12.75">
      <c r="A339" s="362"/>
      <c r="B339" s="363"/>
      <c r="C339" s="354"/>
      <c r="D339" s="364"/>
      <c r="E339" s="345"/>
      <c r="F339" s="376"/>
      <c r="G339" s="364"/>
    </row>
    <row r="340" spans="1:7" ht="12.75">
      <c r="A340" s="362"/>
      <c r="B340" s="363"/>
      <c r="C340" s="354"/>
      <c r="D340" s="364"/>
      <c r="E340" s="345"/>
      <c r="F340" s="376"/>
      <c r="G340" s="364"/>
    </row>
    <row r="341" spans="1:7" ht="12.75">
      <c r="A341" s="362"/>
      <c r="B341" s="363"/>
      <c r="C341" s="354"/>
      <c r="D341" s="364"/>
      <c r="E341" s="345"/>
      <c r="F341" s="376"/>
      <c r="G341" s="364"/>
    </row>
    <row r="342" spans="1:7" ht="13.5" thickBot="1">
      <c r="A342" s="362"/>
      <c r="B342" s="363"/>
      <c r="C342" s="354"/>
      <c r="D342" s="364"/>
      <c r="E342" s="345"/>
      <c r="F342" s="377"/>
      <c r="G342" s="374"/>
    </row>
    <row r="343" spans="1:7" ht="12.75">
      <c r="A343" s="357"/>
      <c r="B343" s="354"/>
      <c r="C343" s="355"/>
      <c r="D343" s="365"/>
      <c r="E343" s="345"/>
      <c r="F343" s="352"/>
      <c r="G343" s="366"/>
    </row>
    <row r="344" spans="1:7" ht="12.75">
      <c r="A344" s="357"/>
      <c r="B344" s="367"/>
      <c r="C344" s="355"/>
      <c r="D344" s="365"/>
      <c r="E344" s="345"/>
      <c r="F344" s="352"/>
      <c r="G344" s="352"/>
    </row>
    <row r="345" spans="1:7" ht="12.75">
      <c r="A345" s="357"/>
      <c r="B345" s="367"/>
      <c r="C345" s="355"/>
      <c r="D345" s="365"/>
      <c r="E345" s="345"/>
      <c r="F345" s="352"/>
      <c r="G345" s="352"/>
    </row>
    <row r="346" spans="1:7" ht="13.5" thickBot="1">
      <c r="A346" s="368"/>
      <c r="B346" s="400"/>
      <c r="C346" s="370"/>
      <c r="D346" s="371"/>
      <c r="E346" s="345"/>
      <c r="F346" s="352"/>
      <c r="G346" s="352"/>
    </row>
    <row r="347" spans="1:7" ht="13.5" thickBot="1">
      <c r="A347" s="346"/>
      <c r="B347" s="372"/>
      <c r="C347" s="346"/>
      <c r="D347" s="347"/>
      <c r="E347" s="352"/>
      <c r="F347" s="352"/>
      <c r="G347" s="352"/>
    </row>
    <row r="348" spans="1:7" ht="12.75">
      <c r="A348" s="348"/>
      <c r="B348" s="349"/>
      <c r="C348" s="350"/>
      <c r="D348" s="351"/>
      <c r="E348" s="352"/>
      <c r="F348" s="352"/>
      <c r="G348" s="352"/>
    </row>
    <row r="349" spans="1:7" ht="13.5" thickBot="1">
      <c r="A349" s="353"/>
      <c r="B349" s="354"/>
      <c r="C349" s="355"/>
      <c r="D349" s="356"/>
      <c r="E349" s="352"/>
      <c r="F349" s="352"/>
      <c r="G349" s="352"/>
    </row>
    <row r="350" spans="1:7" ht="13.5" thickBot="1">
      <c r="A350" s="357"/>
      <c r="B350" s="358"/>
      <c r="C350" s="355"/>
      <c r="D350" s="359"/>
      <c r="E350" s="345"/>
      <c r="F350" s="360"/>
      <c r="G350" s="361"/>
    </row>
    <row r="351" spans="1:7" ht="12.75">
      <c r="A351" s="362"/>
      <c r="B351" s="363"/>
      <c r="C351" s="354"/>
      <c r="D351" s="364"/>
      <c r="E351" s="345"/>
      <c r="F351" s="375"/>
      <c r="G351" s="373"/>
    </row>
    <row r="352" spans="1:7" ht="12.75">
      <c r="A352" s="362"/>
      <c r="B352" s="363"/>
      <c r="C352" s="354"/>
      <c r="D352" s="364"/>
      <c r="E352" s="345"/>
      <c r="F352" s="376"/>
      <c r="G352" s="364"/>
    </row>
    <row r="353" spans="1:7" ht="12.75">
      <c r="A353" s="362"/>
      <c r="B353" s="363"/>
      <c r="C353" s="354"/>
      <c r="D353" s="364"/>
      <c r="E353" s="345"/>
      <c r="F353" s="376"/>
      <c r="G353" s="364"/>
    </row>
    <row r="354" spans="1:7" ht="12.75">
      <c r="A354" s="362"/>
      <c r="B354" s="363"/>
      <c r="C354" s="354"/>
      <c r="D354" s="364"/>
      <c r="E354" s="345"/>
      <c r="F354" s="376"/>
      <c r="G354" s="364"/>
    </row>
    <row r="355" spans="1:7" ht="12.75">
      <c r="A355" s="362"/>
      <c r="B355" s="363"/>
      <c r="C355" s="354"/>
      <c r="D355" s="364"/>
      <c r="E355" s="345"/>
      <c r="F355" s="376"/>
      <c r="G355" s="364"/>
    </row>
    <row r="356" spans="1:7" ht="12.75">
      <c r="A356" s="362"/>
      <c r="B356" s="363"/>
      <c r="C356" s="354"/>
      <c r="D356" s="364"/>
      <c r="E356" s="345"/>
      <c r="F356" s="376"/>
      <c r="G356" s="364"/>
    </row>
    <row r="357" spans="1:7" ht="12.75">
      <c r="A357" s="362"/>
      <c r="B357" s="363"/>
      <c r="C357" s="354"/>
      <c r="D357" s="364"/>
      <c r="E357" s="345"/>
      <c r="F357" s="376"/>
      <c r="G357" s="364"/>
    </row>
    <row r="358" spans="1:7" ht="12.75">
      <c r="A358" s="362"/>
      <c r="B358" s="363"/>
      <c r="C358" s="354"/>
      <c r="D358" s="364"/>
      <c r="E358" s="345"/>
      <c r="F358" s="376"/>
      <c r="G358" s="364"/>
    </row>
    <row r="359" spans="1:7" ht="13.5" thickBot="1">
      <c r="A359" s="362"/>
      <c r="B359" s="363"/>
      <c r="C359" s="354"/>
      <c r="D359" s="364"/>
      <c r="E359" s="345"/>
      <c r="F359" s="377"/>
      <c r="G359" s="374"/>
    </row>
    <row r="360" spans="1:7" ht="12.75">
      <c r="A360" s="357"/>
      <c r="B360" s="354"/>
      <c r="C360" s="355"/>
      <c r="D360" s="365"/>
      <c r="E360" s="345"/>
      <c r="F360" s="352"/>
      <c r="G360" s="366"/>
    </row>
    <row r="361" spans="1:7" ht="12.75">
      <c r="A361" s="357"/>
      <c r="B361" s="367"/>
      <c r="C361" s="355"/>
      <c r="D361" s="365"/>
      <c r="E361" s="345"/>
      <c r="F361" s="352"/>
      <c r="G361" s="352"/>
    </row>
    <row r="362" spans="1:7" ht="12.75">
      <c r="A362" s="357"/>
      <c r="B362" s="367"/>
      <c r="C362" s="355"/>
      <c r="D362" s="365"/>
      <c r="E362" s="345"/>
      <c r="F362" s="352"/>
      <c r="G362" s="352"/>
    </row>
    <row r="363" spans="1:7" ht="13.5" thickBot="1">
      <c r="A363" s="368"/>
      <c r="B363" s="369"/>
      <c r="C363" s="370"/>
      <c r="D363" s="371"/>
      <c r="E363" s="345"/>
      <c r="F363" s="352"/>
      <c r="G363" s="352"/>
    </row>
    <row r="364" spans="1:7" ht="13.5" thickBot="1">
      <c r="A364" s="189"/>
      <c r="B364" s="215"/>
      <c r="C364" s="189"/>
      <c r="D364" s="190"/>
      <c r="E364" s="195"/>
      <c r="F364" s="195"/>
      <c r="G364" s="195"/>
    </row>
    <row r="365" spans="1:7" ht="12.75">
      <c r="A365" s="191"/>
      <c r="B365" s="192"/>
      <c r="C365" s="193"/>
      <c r="D365" s="194"/>
      <c r="E365" s="195"/>
      <c r="F365" s="195"/>
      <c r="G365" s="195"/>
    </row>
    <row r="366" spans="1:7" ht="13.5" thickBot="1">
      <c r="A366" s="196"/>
      <c r="B366" s="197"/>
      <c r="C366" s="198"/>
      <c r="D366" s="199"/>
      <c r="E366" s="195"/>
      <c r="F366" s="195"/>
      <c r="G366" s="195"/>
    </row>
    <row r="367" spans="1:7" ht="13.5" thickBot="1">
      <c r="A367" s="200"/>
      <c r="B367" s="201"/>
      <c r="C367" s="198"/>
      <c r="D367" s="202"/>
      <c r="E367" s="188"/>
      <c r="F367" s="203"/>
      <c r="G367" s="204"/>
    </row>
    <row r="368" spans="1:7" ht="12.75">
      <c r="A368" s="205"/>
      <c r="B368" s="206"/>
      <c r="C368" s="197"/>
      <c r="D368" s="207"/>
      <c r="E368" s="188"/>
      <c r="F368" s="218"/>
      <c r="G368" s="216"/>
    </row>
    <row r="369" spans="1:7" ht="12.75">
      <c r="A369" s="205"/>
      <c r="B369" s="206"/>
      <c r="C369" s="197"/>
      <c r="D369" s="207"/>
      <c r="E369" s="188"/>
      <c r="F369" s="219"/>
      <c r="G369" s="207"/>
    </row>
    <row r="370" spans="1:7" ht="12.75">
      <c r="A370" s="205"/>
      <c r="B370" s="206"/>
      <c r="C370" s="197"/>
      <c r="D370" s="207"/>
      <c r="E370" s="188"/>
      <c r="F370" s="219"/>
      <c r="G370" s="207"/>
    </row>
    <row r="371" spans="1:7" ht="12.75">
      <c r="A371" s="205"/>
      <c r="B371" s="206"/>
      <c r="C371" s="197"/>
      <c r="D371" s="207"/>
      <c r="E371" s="188"/>
      <c r="F371" s="219"/>
      <c r="G371" s="207"/>
    </row>
    <row r="372" spans="1:7" ht="12.75">
      <c r="A372" s="205"/>
      <c r="B372" s="206"/>
      <c r="C372" s="197"/>
      <c r="D372" s="207"/>
      <c r="E372" s="188"/>
      <c r="F372" s="219"/>
      <c r="G372" s="207"/>
    </row>
    <row r="373" spans="1:7" ht="12.75">
      <c r="A373" s="205"/>
      <c r="B373" s="206"/>
      <c r="C373" s="197"/>
      <c r="D373" s="207"/>
      <c r="E373" s="188"/>
      <c r="F373" s="219"/>
      <c r="G373" s="207"/>
    </row>
    <row r="374" spans="1:7" ht="12.75">
      <c r="A374" s="205"/>
      <c r="B374" s="206"/>
      <c r="C374" s="197"/>
      <c r="D374" s="207"/>
      <c r="E374" s="188"/>
      <c r="F374" s="219"/>
      <c r="G374" s="207"/>
    </row>
    <row r="375" spans="1:7" ht="12.75">
      <c r="A375" s="205"/>
      <c r="B375" s="206"/>
      <c r="C375" s="197"/>
      <c r="D375" s="207"/>
      <c r="E375" s="188"/>
      <c r="F375" s="219"/>
      <c r="G375" s="207"/>
    </row>
    <row r="376" spans="1:7" ht="13.5" thickBot="1">
      <c r="A376" s="205"/>
      <c r="B376" s="206"/>
      <c r="C376" s="197"/>
      <c r="D376" s="207"/>
      <c r="E376" s="188"/>
      <c r="F376" s="220"/>
      <c r="G376" s="217"/>
    </row>
    <row r="377" spans="1:7" ht="12.75">
      <c r="A377" s="200"/>
      <c r="B377" s="197"/>
      <c r="C377" s="198"/>
      <c r="D377" s="208"/>
      <c r="E377" s="188"/>
      <c r="F377" s="195"/>
      <c r="G377" s="209"/>
    </row>
    <row r="378" spans="1:7" ht="12.75">
      <c r="A378" s="200"/>
      <c r="B378" s="210"/>
      <c r="C378" s="198"/>
      <c r="D378" s="208"/>
      <c r="E378" s="188"/>
      <c r="F378" s="195"/>
      <c r="G378" s="195"/>
    </row>
    <row r="379" spans="1:7" ht="12.75">
      <c r="A379" s="200"/>
      <c r="B379" s="210"/>
      <c r="C379" s="198"/>
      <c r="D379" s="208"/>
      <c r="E379" s="188"/>
      <c r="F379" s="195"/>
      <c r="G379" s="195"/>
    </row>
    <row r="380" spans="1:7" ht="13.5" thickBot="1">
      <c r="A380" s="211"/>
      <c r="B380" s="212"/>
      <c r="C380" s="213"/>
      <c r="D380" s="214"/>
      <c r="E380" s="188"/>
      <c r="F380" s="195"/>
      <c r="G380" s="195"/>
    </row>
    <row r="381" spans="1:7" ht="13.5" thickBot="1">
      <c r="A381" s="147"/>
      <c r="B381" s="173"/>
      <c r="C381" s="147"/>
      <c r="D381" s="148"/>
      <c r="E381" s="153"/>
      <c r="F381" s="153"/>
      <c r="G381" s="153"/>
    </row>
    <row r="382" spans="1:7" ht="12.75">
      <c r="A382" s="149"/>
      <c r="B382" s="150"/>
      <c r="C382" s="151"/>
      <c r="D382" s="152"/>
      <c r="E382" s="153"/>
      <c r="F382" s="153"/>
      <c r="G382" s="153"/>
    </row>
    <row r="383" spans="1:7" ht="13.5" thickBot="1">
      <c r="A383" s="154"/>
      <c r="B383" s="155"/>
      <c r="C383" s="156"/>
      <c r="D383" s="157"/>
      <c r="E383" s="153"/>
      <c r="F383" s="153"/>
      <c r="G383" s="153"/>
    </row>
    <row r="384" spans="1:7" ht="13.5" thickBot="1">
      <c r="A384" s="158"/>
      <c r="B384" s="159"/>
      <c r="C384" s="156"/>
      <c r="D384" s="160"/>
      <c r="E384" s="146"/>
      <c r="F384" s="161"/>
      <c r="G384" s="162"/>
    </row>
    <row r="385" spans="1:7" ht="12.75">
      <c r="A385" s="163"/>
      <c r="B385" s="164"/>
      <c r="C385" s="155"/>
      <c r="D385" s="165"/>
      <c r="E385" s="146"/>
      <c r="F385" s="176"/>
      <c r="G385" s="174"/>
    </row>
    <row r="386" spans="1:7" ht="12.75">
      <c r="A386" s="163"/>
      <c r="B386" s="164"/>
      <c r="C386" s="155"/>
      <c r="D386" s="165"/>
      <c r="E386" s="146"/>
      <c r="F386" s="177"/>
      <c r="G386" s="165"/>
    </row>
    <row r="387" spans="1:7" ht="12.75">
      <c r="A387" s="163"/>
      <c r="B387" s="164"/>
      <c r="C387" s="155"/>
      <c r="D387" s="165"/>
      <c r="E387" s="146"/>
      <c r="F387" s="177"/>
      <c r="G387" s="165"/>
    </row>
    <row r="388" spans="1:7" ht="12.75">
      <c r="A388" s="163"/>
      <c r="B388" s="164"/>
      <c r="C388" s="155"/>
      <c r="D388" s="165"/>
      <c r="E388" s="146"/>
      <c r="F388" s="177"/>
      <c r="G388" s="165"/>
    </row>
    <row r="389" spans="1:7" ht="12.75">
      <c r="A389" s="163"/>
      <c r="B389" s="164"/>
      <c r="C389" s="155"/>
      <c r="D389" s="165"/>
      <c r="E389" s="146"/>
      <c r="F389" s="177"/>
      <c r="G389" s="165"/>
    </row>
    <row r="390" spans="1:7" ht="12.75">
      <c r="A390" s="163"/>
      <c r="B390" s="164"/>
      <c r="C390" s="155"/>
      <c r="D390" s="165"/>
      <c r="E390" s="146"/>
      <c r="F390" s="177"/>
      <c r="G390" s="165"/>
    </row>
    <row r="391" spans="1:7" ht="12.75">
      <c r="A391" s="163"/>
      <c r="B391" s="164"/>
      <c r="C391" s="155"/>
      <c r="D391" s="165"/>
      <c r="E391" s="146"/>
      <c r="F391" s="177"/>
      <c r="G391" s="165"/>
    </row>
    <row r="392" spans="1:7" ht="12.75">
      <c r="A392" s="163"/>
      <c r="B392" s="164"/>
      <c r="C392" s="155"/>
      <c r="D392" s="165"/>
      <c r="E392" s="146"/>
      <c r="F392" s="177"/>
      <c r="G392" s="165"/>
    </row>
    <row r="393" spans="1:7" ht="13.5" thickBot="1">
      <c r="A393" s="163"/>
      <c r="B393" s="164"/>
      <c r="C393" s="155"/>
      <c r="D393" s="165"/>
      <c r="E393" s="146"/>
      <c r="F393" s="178"/>
      <c r="G393" s="175"/>
    </row>
    <row r="394" spans="1:7" ht="12.75">
      <c r="A394" s="158"/>
      <c r="B394" s="155"/>
      <c r="C394" s="156"/>
      <c r="D394" s="166"/>
      <c r="E394" s="146"/>
      <c r="F394" s="153"/>
      <c r="G394" s="167"/>
    </row>
    <row r="395" spans="1:7" ht="12.75">
      <c r="A395" s="158"/>
      <c r="B395" s="168"/>
      <c r="C395" s="156"/>
      <c r="D395" s="166"/>
      <c r="E395" s="146"/>
      <c r="F395" s="153"/>
      <c r="G395" s="153"/>
    </row>
    <row r="396" spans="1:7" ht="12.75">
      <c r="A396" s="158"/>
      <c r="B396" s="168"/>
      <c r="C396" s="156"/>
      <c r="D396" s="166"/>
      <c r="E396" s="146"/>
      <c r="F396" s="153"/>
      <c r="G396" s="153"/>
    </row>
    <row r="397" spans="1:7" ht="13.5" thickBot="1">
      <c r="A397" s="169"/>
      <c r="B397" s="170"/>
      <c r="C397" s="171"/>
      <c r="D397" s="172"/>
      <c r="E397" s="146"/>
      <c r="F397" s="153"/>
      <c r="G397" s="153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419">
        <v>41445</v>
      </c>
      <c r="B1" s="420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7">
        <v>41536</v>
      </c>
      <c r="B2" s="418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7">
        <v>41627</v>
      </c>
      <c r="B3" s="418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7">
        <v>41718</v>
      </c>
      <c r="B4" s="418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7">
        <v>41809</v>
      </c>
      <c r="B5" s="418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7">
        <v>41900</v>
      </c>
      <c r="B6" s="418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7">
        <v>41991</v>
      </c>
      <c r="B7" s="418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7">
        <v>42173</v>
      </c>
      <c r="B8" s="418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7">
        <v>42719</v>
      </c>
      <c r="B9" s="418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405" t="s">
        <v>53</v>
      </c>
      <c r="B12" s="405" t="s">
        <v>54</v>
      </c>
      <c r="C12" s="405" t="s">
        <v>55</v>
      </c>
      <c r="D12" s="405" t="s">
        <v>56</v>
      </c>
    </row>
    <row r="13" spans="1:4" ht="12.75">
      <c r="A13" s="406" t="s">
        <v>57</v>
      </c>
      <c r="B13" s="407">
        <v>41912</v>
      </c>
      <c r="C13" s="408">
        <v>9786.10538841</v>
      </c>
      <c r="D13" s="408">
        <v>14464.17161419</v>
      </c>
    </row>
    <row r="14" spans="1:4" ht="12.75">
      <c r="A14" s="406" t="s">
        <v>57</v>
      </c>
      <c r="B14" s="407">
        <v>41913</v>
      </c>
      <c r="C14" s="408">
        <v>9705.23108595</v>
      </c>
      <c r="D14" s="408">
        <v>14344.63685102</v>
      </c>
    </row>
    <row r="15" spans="1:4" ht="12.75">
      <c r="A15" s="406" t="s">
        <v>57</v>
      </c>
      <c r="B15" s="407">
        <v>41914</v>
      </c>
      <c r="C15" s="408">
        <v>9547.58792961</v>
      </c>
      <c r="D15" s="408">
        <v>14111.63530682</v>
      </c>
    </row>
    <row r="16" spans="1:4" ht="12.75">
      <c r="A16" s="406" t="s">
        <v>57</v>
      </c>
      <c r="B16" s="407">
        <v>41915</v>
      </c>
      <c r="C16" s="408">
        <v>9680.57895357</v>
      </c>
      <c r="D16" s="408">
        <v>14308.20022385</v>
      </c>
    </row>
    <row r="17" spans="1:4" ht="12.75">
      <c r="A17" s="406" t="s">
        <v>57</v>
      </c>
      <c r="B17" s="407">
        <v>41918</v>
      </c>
      <c r="C17" s="408">
        <v>9816.875726</v>
      </c>
      <c r="D17" s="408">
        <v>14554.26808675</v>
      </c>
    </row>
    <row r="18" spans="1:4" ht="12.75">
      <c r="A18" s="406" t="s">
        <v>57</v>
      </c>
      <c r="B18" s="407">
        <v>41919</v>
      </c>
      <c r="C18" s="408">
        <v>9719.77581961</v>
      </c>
      <c r="D18" s="408">
        <v>14410.31005893</v>
      </c>
    </row>
    <row r="19" spans="1:4" ht="12.75">
      <c r="A19" s="406" t="s">
        <v>57</v>
      </c>
      <c r="B19" s="407">
        <v>41920</v>
      </c>
      <c r="C19" s="408">
        <v>9560.34286163</v>
      </c>
      <c r="D19" s="408">
        <v>14173.93852107</v>
      </c>
    </row>
    <row r="20" spans="1:4" ht="12.75">
      <c r="A20" s="406" t="s">
        <v>57</v>
      </c>
      <c r="B20" s="407">
        <v>41921</v>
      </c>
      <c r="C20" s="408">
        <v>9579.41450881</v>
      </c>
      <c r="D20" s="408">
        <v>14202.21369474</v>
      </c>
    </row>
    <row r="21" spans="1:4" ht="12.75">
      <c r="A21" s="406" t="s">
        <v>57</v>
      </c>
      <c r="B21" s="407">
        <v>41922</v>
      </c>
      <c r="C21" s="408">
        <v>9353.45591973</v>
      </c>
      <c r="D21" s="408">
        <v>13867.21282747</v>
      </c>
    </row>
    <row r="22" spans="1:4" ht="12.75">
      <c r="A22" s="406" t="s">
        <v>57</v>
      </c>
      <c r="B22" s="407">
        <v>41925</v>
      </c>
      <c r="C22" s="408">
        <v>9406.56115785</v>
      </c>
      <c r="D22" s="408">
        <v>13945.94539921</v>
      </c>
    </row>
    <row r="23" spans="1:4" ht="12.75">
      <c r="A23" s="406" t="s">
        <v>57</v>
      </c>
      <c r="B23" s="407">
        <v>41926</v>
      </c>
      <c r="C23" s="408">
        <v>9479.5504213</v>
      </c>
      <c r="D23" s="408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2014-10-29T11:14:48Z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