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 - JSE Limited\Desktop\"/>
    </mc:Choice>
  </mc:AlternateContent>
  <xr:revisionPtr revIDLastSave="530" documentId="13_ncr:1_{90E22A9A-3CAA-4309-A501-02A8B5C99CCE}" xr6:coauthVersionLast="47" xr6:coauthVersionMax="47" xr10:uidLastSave="{24AC62DF-C610-4B06-8B6B-8800E77A5A3B}"/>
  <bookViews>
    <workbookView xWindow="-103" yWindow="-103" windowWidth="22149" windowHeight="11949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Lookups!$AF$2:$AF$70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U20" i="1" s="1"/>
  <c r="XES21" i="1"/>
  <c r="XES22" i="1"/>
  <c r="XES23" i="1"/>
  <c r="XES24" i="1"/>
  <c r="XEU24" i="1" s="1"/>
  <c r="XES25" i="1"/>
  <c r="XES26" i="1"/>
  <c r="XES27" i="1"/>
  <c r="XES28" i="1"/>
  <c r="XEU28" i="1" s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U40" i="1" s="1"/>
  <c r="XES41" i="1"/>
  <c r="XES42" i="1"/>
  <c r="XES43" i="1"/>
  <c r="XES44" i="1"/>
  <c r="XEU44" i="1" s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U56" i="1" s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U68" i="1" s="1"/>
  <c r="XES69" i="1"/>
  <c r="XES70" i="1"/>
  <c r="XES71" i="1"/>
  <c r="XES72" i="1"/>
  <c r="XEU72" i="1" s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U88" i="1" s="1"/>
  <c r="XES89" i="1"/>
  <c r="XES90" i="1"/>
  <c r="XES91" i="1"/>
  <c r="XES92" i="1"/>
  <c r="XEU92" i="1" s="1"/>
  <c r="XES93" i="1"/>
  <c r="XES94" i="1"/>
  <c r="XES95" i="1"/>
  <c r="XES96" i="1"/>
  <c r="XEU96" i="1" s="1"/>
  <c r="XES97" i="1"/>
  <c r="XES98" i="1"/>
  <c r="XES99" i="1"/>
  <c r="XES100" i="1"/>
  <c r="XES101" i="1"/>
  <c r="XES102" i="1"/>
  <c r="XES103" i="1"/>
  <c r="XES104" i="1"/>
  <c r="XES105" i="1"/>
  <c r="XES106" i="1"/>
  <c r="XES107" i="1"/>
  <c r="XES108" i="1"/>
  <c r="XEU108" i="1" s="1"/>
  <c r="XES109" i="1"/>
  <c r="XES110" i="1"/>
  <c r="XES111" i="1"/>
  <c r="XES112" i="1"/>
  <c r="XES113" i="1"/>
  <c r="XES114" i="1"/>
  <c r="XES115" i="1"/>
  <c r="XES116" i="1"/>
  <c r="XEU116" i="1" s="1"/>
  <c r="XES117" i="1"/>
  <c r="XES118" i="1"/>
  <c r="XES119" i="1"/>
  <c r="XES120" i="1"/>
  <c r="XES121" i="1"/>
  <c r="XES122" i="1"/>
  <c r="XES123" i="1"/>
  <c r="XES124" i="1"/>
  <c r="XEU119" i="1" l="1"/>
  <c r="XEU111" i="1"/>
  <c r="XEU103" i="1"/>
  <c r="XEU95" i="1"/>
  <c r="XEU91" i="1"/>
  <c r="XEU87" i="1"/>
  <c r="XEU83" i="1"/>
  <c r="XEU79" i="1"/>
  <c r="XEU75" i="1"/>
  <c r="XEU71" i="1"/>
  <c r="XEU67" i="1"/>
  <c r="XEU63" i="1"/>
  <c r="XEU59" i="1"/>
  <c r="XEU55" i="1"/>
  <c r="XEU51" i="1"/>
  <c r="XEU47" i="1"/>
  <c r="XEU43" i="1"/>
  <c r="XEU39" i="1"/>
  <c r="XEU27" i="1"/>
  <c r="XEU123" i="1"/>
  <c r="XEU115" i="1"/>
  <c r="XEU107" i="1"/>
  <c r="XEU99" i="1"/>
  <c r="XEU23" i="1"/>
  <c r="XEU19" i="1"/>
  <c r="XEU15" i="1"/>
  <c r="XEU11" i="1"/>
  <c r="XEU8" i="1"/>
  <c r="XEU58" i="1"/>
  <c r="XEU54" i="1"/>
  <c r="XEU50" i="1"/>
  <c r="XEU46" i="1"/>
  <c r="XEU38" i="1"/>
  <c r="XEU35" i="1"/>
  <c r="XEU34" i="1"/>
  <c r="XEU32" i="1"/>
  <c r="XEU31" i="1"/>
  <c r="XEU22" i="1"/>
  <c r="XEU14" i="1"/>
  <c r="XEU122" i="1"/>
  <c r="XEU106" i="1"/>
  <c r="XEU98" i="1"/>
  <c r="XEU82" i="1"/>
  <c r="XEU102" i="1"/>
  <c r="XEU94" i="1"/>
  <c r="XEU121" i="1"/>
  <c r="XEU117" i="1"/>
  <c r="XEU113" i="1"/>
  <c r="XEU109" i="1"/>
  <c r="XEU105" i="1"/>
  <c r="XEU101" i="1"/>
  <c r="XEU97" i="1"/>
  <c r="XEU93" i="1"/>
  <c r="XEU89" i="1"/>
  <c r="XEU85" i="1"/>
  <c r="XEU81" i="1"/>
  <c r="XEU77" i="1"/>
  <c r="XEU73" i="1"/>
  <c r="XEU69" i="1"/>
  <c r="XEU65" i="1"/>
  <c r="XEU61" i="1"/>
  <c r="XEU57" i="1"/>
  <c r="XEU53" i="1"/>
  <c r="XEU49" i="1"/>
  <c r="XEU45" i="1"/>
  <c r="XEU41" i="1"/>
  <c r="XEU37" i="1"/>
  <c r="XEU33" i="1"/>
  <c r="XEU29" i="1"/>
  <c r="XEU25" i="1"/>
  <c r="XEU21" i="1"/>
  <c r="XEU17" i="1"/>
  <c r="XEU13" i="1"/>
  <c r="XEU9" i="1"/>
  <c r="XEU7" i="1"/>
  <c r="XEU5" i="1"/>
  <c r="XEU118" i="1"/>
  <c r="XEU110" i="1"/>
  <c r="XEU86" i="1"/>
  <c r="XEU78" i="1"/>
  <c r="XEU70" i="1"/>
  <c r="XEU62" i="1"/>
  <c r="XEU30" i="1"/>
  <c r="XEU6" i="1"/>
  <c r="XEU114" i="1"/>
  <c r="XEU90" i="1"/>
  <c r="XEU74" i="1"/>
  <c r="XEU66" i="1"/>
  <c r="XEU42" i="1"/>
  <c r="XEU26" i="1"/>
  <c r="XEU18" i="1"/>
  <c r="XEU10" i="1"/>
  <c r="XEU124" i="1"/>
  <c r="XEU120" i="1"/>
  <c r="XEU112" i="1"/>
  <c r="XEU104" i="1"/>
  <c r="XEU100" i="1"/>
  <c r="XEU84" i="1"/>
  <c r="XEU80" i="1"/>
  <c r="XEU76" i="1"/>
  <c r="XEU64" i="1"/>
  <c r="XEU60" i="1"/>
  <c r="XEU52" i="1"/>
  <c r="XEU48" i="1"/>
  <c r="XEU36" i="1"/>
  <c r="XEU16" i="1"/>
  <c r="XEU12" i="1"/>
  <c r="XEU4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G2" i="1" l="1"/>
  <c r="XEV23" i="1"/>
  <c r="XEV27" i="1"/>
  <c r="XEV16" i="1"/>
  <c r="XEV19" i="1"/>
  <c r="XEV124" i="1"/>
  <c r="XFA20" i="1"/>
  <c r="XFA111" i="1"/>
  <c r="XEV69" i="1"/>
  <c r="XEV99" i="1"/>
  <c r="XFA5" i="1"/>
  <c r="XEV50" i="1"/>
  <c r="XFA67" i="1"/>
  <c r="XEV75" i="1"/>
  <c r="XEV119" i="1"/>
  <c r="XEV12" i="1"/>
  <c r="XEV28" i="1"/>
  <c r="XFA108" i="1"/>
  <c r="XEV87" i="1"/>
  <c r="XFA102" i="1"/>
  <c r="XEV7" i="1"/>
  <c r="XEV122" i="1"/>
  <c r="XEV120" i="1"/>
  <c r="XFA109" i="1"/>
  <c r="XEV91" i="1"/>
  <c r="XEV113" i="1"/>
  <c r="XEV83" i="1"/>
  <c r="XFA120" i="1"/>
  <c r="XEV71" i="1"/>
  <c r="XEV20" i="1"/>
  <c r="XEV82" i="1"/>
  <c r="XFA30" i="1"/>
  <c r="XEV74" i="1"/>
  <c r="XEV35" i="1"/>
  <c r="XFA23" i="1"/>
  <c r="XEV10" i="1"/>
  <c r="XEV67" i="1"/>
  <c r="XEV98" i="1"/>
  <c r="XEV24" i="1"/>
  <c r="XEV43" i="1"/>
  <c r="XEV114" i="1"/>
  <c r="XEV13" i="1"/>
  <c r="XEV68" i="1"/>
  <c r="XFA61" i="1"/>
  <c r="XFA48" i="1"/>
  <c r="XEV34" i="1"/>
  <c r="XFA123" i="1"/>
  <c r="XFA22" i="1"/>
  <c r="XFA29" i="1"/>
  <c r="XFA59" i="1"/>
  <c r="XEV73" i="1"/>
  <c r="XEV118" i="1"/>
  <c r="XEV108" i="1"/>
  <c r="XFA50" i="1"/>
  <c r="XFA40" i="1"/>
  <c r="XEV63" i="1"/>
  <c r="XFA6" i="1"/>
  <c r="XEV15" i="1"/>
  <c r="XEV77" i="1"/>
  <c r="XEV102" i="1"/>
  <c r="XFA58" i="1"/>
  <c r="XFA121" i="1"/>
  <c r="XEV105" i="1"/>
  <c r="XFA10" i="1"/>
  <c r="XEV17" i="1"/>
  <c r="XEV121" i="1"/>
  <c r="XFA96" i="1"/>
  <c r="XFA92" i="1"/>
  <c r="XEV78" i="1"/>
  <c r="XEV115" i="1"/>
  <c r="XEV72" i="1"/>
  <c r="XFA114" i="1"/>
  <c r="XFA99" i="1"/>
  <c r="XFA46" i="1"/>
  <c r="XFA91" i="1"/>
  <c r="XFA54" i="1"/>
  <c r="XFA122" i="1"/>
  <c r="XEV30" i="1"/>
  <c r="XEV104" i="1"/>
  <c r="XFA90" i="1"/>
  <c r="XEV55" i="1"/>
  <c r="XEV85" i="1"/>
  <c r="XFA85" i="1"/>
  <c r="XFA124" i="1"/>
  <c r="XFA57" i="1"/>
  <c r="XFA75" i="1"/>
  <c r="XEV123" i="1"/>
  <c r="XFA83" i="1"/>
  <c r="XEV84" i="1"/>
  <c r="XFA24" i="1"/>
  <c r="XFA42" i="1"/>
  <c r="XEV66" i="1"/>
  <c r="XFA119" i="1"/>
  <c r="XFA39" i="1"/>
  <c r="XEV11" i="1"/>
  <c r="XFA81" i="1"/>
  <c r="XFA60" i="1"/>
  <c r="XFA76" i="1"/>
  <c r="XEV62" i="1"/>
  <c r="XFA33" i="1"/>
  <c r="XEV41" i="1"/>
  <c r="XEV6" i="1"/>
  <c r="XEV96" i="1"/>
  <c r="XEV8" i="1"/>
  <c r="XEV44" i="1"/>
  <c r="XFA34" i="1"/>
  <c r="XEV65" i="1"/>
  <c r="XEV70" i="1"/>
  <c r="XEV90" i="1"/>
  <c r="XEV51" i="1"/>
  <c r="XEV39" i="1"/>
  <c r="XFA71" i="1"/>
  <c r="XFA72" i="1"/>
  <c r="XFA69" i="1"/>
  <c r="XEV29" i="1"/>
  <c r="XFA7" i="1"/>
  <c r="XEV76" i="1"/>
  <c r="XFA63" i="1"/>
  <c r="XFA95" i="1"/>
  <c r="XFA74" i="1"/>
  <c r="XEV86" i="1"/>
  <c r="XFA88" i="1"/>
  <c r="XEV92" i="1"/>
  <c r="XFA103" i="1"/>
  <c r="XFA100" i="1"/>
  <c r="XEV97" i="1"/>
  <c r="XEV112" i="1"/>
  <c r="XFA105" i="1"/>
  <c r="XEV22" i="1"/>
  <c r="XEV107" i="1"/>
  <c r="XEV49" i="1"/>
  <c r="XEV37" i="1"/>
  <c r="XEV101" i="1"/>
  <c r="XEV103" i="1"/>
  <c r="XFA73" i="1"/>
  <c r="XFA89" i="1"/>
  <c r="XFA9" i="1"/>
  <c r="XFA66" i="1"/>
  <c r="XFA47" i="1"/>
  <c r="XFA18" i="1"/>
  <c r="XFA93" i="1"/>
  <c r="XFA106" i="1"/>
  <c r="XFA101" i="1"/>
  <c r="XFA25" i="1"/>
  <c r="XEV111" i="1"/>
  <c r="XEV25" i="1"/>
  <c r="XEV89" i="1"/>
  <c r="XFA17" i="1"/>
  <c r="XEV53" i="1"/>
  <c r="XFA107" i="1"/>
  <c r="XFA36" i="1"/>
  <c r="XFA62" i="1"/>
  <c r="XFA78" i="1"/>
  <c r="XEV47" i="1"/>
  <c r="XFA86" i="1"/>
  <c r="XFA16" i="1"/>
  <c r="XFA79" i="1"/>
  <c r="XFA56" i="1"/>
  <c r="XFA41" i="1"/>
  <c r="XEV88" i="1"/>
  <c r="XFA82" i="1"/>
  <c r="XEV81" i="1"/>
  <c r="XFA15" i="1"/>
  <c r="XFA45" i="1"/>
  <c r="XFA65" i="1"/>
  <c r="XEV54" i="1"/>
  <c r="XEV46" i="1"/>
  <c r="XEV26" i="1"/>
  <c r="XEV61" i="1"/>
  <c r="XFA35" i="1"/>
  <c r="XEV4" i="1"/>
  <c r="XFA53" i="1"/>
  <c r="XFA77" i="1"/>
  <c r="XEV58" i="1"/>
  <c r="XEV18" i="1"/>
  <c r="XEV93" i="1"/>
  <c r="XEV42" i="1"/>
  <c r="XFA87" i="1"/>
  <c r="XEV36" i="1"/>
  <c r="XEV9" i="1"/>
  <c r="XEV110" i="1"/>
  <c r="XFA68" i="1"/>
  <c r="XFA94" i="1"/>
  <c r="XEV117" i="1"/>
  <c r="XEV56" i="1"/>
  <c r="XEV95" i="1"/>
  <c r="XFA21" i="1"/>
  <c r="XEV33" i="1"/>
  <c r="XEV40" i="1"/>
  <c r="XFA4" i="1"/>
  <c r="XFA19" i="1"/>
  <c r="XFA12" i="1"/>
  <c r="XEV60" i="1"/>
  <c r="XFA52" i="1"/>
  <c r="XEV21" i="1"/>
  <c r="XEV14" i="1"/>
  <c r="XFA115" i="1"/>
  <c r="XFA104" i="1"/>
  <c r="XFA13" i="1"/>
  <c r="XFA112" i="1"/>
  <c r="XEV59" i="1"/>
  <c r="XEV116" i="1"/>
  <c r="XEV109" i="1"/>
  <c r="XFA64" i="1"/>
  <c r="XFA32" i="1"/>
  <c r="XEV64" i="1"/>
  <c r="XEV52" i="1"/>
  <c r="XEV48" i="1"/>
  <c r="XFA28" i="1"/>
  <c r="XFA97" i="1"/>
  <c r="XFA84" i="1"/>
  <c r="XFA117" i="1"/>
  <c r="XFA37" i="1"/>
  <c r="XFA118" i="1"/>
  <c r="XEV79" i="1"/>
  <c r="XFA26" i="1"/>
  <c r="XEV106" i="1"/>
  <c r="XFA49" i="1"/>
  <c r="XFA8" i="1"/>
  <c r="XFA14" i="1"/>
  <c r="XFA38" i="1"/>
  <c r="XEV31" i="1"/>
  <c r="XFA31" i="1"/>
  <c r="XFA98" i="1"/>
  <c r="XEV94" i="1"/>
  <c r="XFA44" i="1"/>
  <c r="XEV100" i="1"/>
  <c r="XEV32" i="1"/>
  <c r="XEV38" i="1"/>
  <c r="XFA113" i="1"/>
  <c r="XEV80" i="1"/>
  <c r="XFA80" i="1"/>
  <c r="XFA27" i="1"/>
  <c r="XFA43" i="1"/>
  <c r="XFA110" i="1"/>
  <c r="XFA70" i="1"/>
  <c r="XFA55" i="1"/>
  <c r="XFA11" i="1"/>
  <c r="XEV45" i="1"/>
  <c r="XEV57" i="1"/>
  <c r="XFA51" i="1"/>
  <c r="XEV5" i="1"/>
  <c r="XFA116" i="1"/>
  <c r="D2" i="1" l="1"/>
  <c r="C2" i="1"/>
</calcChain>
</file>

<file path=xl/sharedStrings.xml><?xml version="1.0" encoding="utf-8"?>
<sst xmlns="http://schemas.openxmlformats.org/spreadsheetml/2006/main" count="380" uniqueCount="336">
  <si>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</si>
  <si>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</si>
  <si>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</si>
  <si>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</si>
  <si>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</si>
  <si>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</si>
  <si>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</si>
  <si>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</si>
  <si>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</si>
  <si>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</si>
  <si>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</si>
  <si>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</si>
  <si>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</si>
  <si>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</si>
  <si>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</si>
  <si>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</si>
  <si>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</si>
  <si>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</si>
  <si>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</si>
  <si>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</si>
  <si>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</si>
  <si>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</si>
  <si>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Bloemfontein</t>
  </si>
  <si>
    <t>No Out-Loading. Fumigation.</t>
  </si>
  <si>
    <t>WEAT 051 435 5907 / 060 966 6859 vir verdere inligting G213</t>
  </si>
  <si>
    <t>Willemsrust</t>
  </si>
  <si>
    <t>WEAT 051 853 2668 / 060 966 6872 vir verdere inligting. G246</t>
  </si>
  <si>
    <t>Wolwehoek</t>
  </si>
  <si>
    <t>YMAZ 060 966 6837 vir verdere inligting. G247</t>
  </si>
  <si>
    <t>Weiveld *</t>
  </si>
  <si>
    <t>YMAZ 056 817 6574 / 060 966 6835 vir verdere inligting.</t>
  </si>
  <si>
    <t>Middelvlei</t>
  </si>
  <si>
    <t>No Out-Loading. Power Outage for x Days</t>
  </si>
  <si>
    <t>082 827 7871 / 060 966 6826 vir verdere inligting. G272</t>
  </si>
  <si>
    <t>Van Tonder</t>
  </si>
  <si>
    <t>SUNS 051 433 2125 / 060 966 6870 vir verdere inligting. G280</t>
  </si>
  <si>
    <t>Rooiwal</t>
  </si>
  <si>
    <t>Eskom krag af - Substasie het ontplof. 056 777 1494 / 060 966 6831 vir verdere inligting.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</si>
  <si>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</si>
  <si>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</si>
  <si>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</si>
  <si>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</si>
  <si>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</si>
  <si>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</si>
  <si>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</si>
  <si>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</si>
  <si>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</si>
  <si>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</si>
  <si>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</si>
  <si>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</si>
  <si>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</si>
  <si>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</si>
  <si>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</si>
  <si>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</si>
  <si>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</si>
  <si>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</si>
  <si>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</si>
  <si>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</si>
  <si>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</si>
  <si>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</si>
  <si>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</si>
  <si>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</si>
  <si>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</si>
  <si>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</si>
  <si>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</si>
  <si>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</si>
  <si>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</si>
  <si>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</si>
  <si>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</si>
  <si>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</si>
  <si>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</si>
  <si>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</si>
  <si>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</si>
  <si>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</si>
  <si>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</si>
  <si>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</si>
  <si>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</si>
  <si>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</si>
  <si>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</si>
  <si>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</si>
  <si>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</si>
  <si>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</si>
  <si>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</si>
  <si>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</si>
  <si>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</si>
  <si>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</si>
  <si>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</si>
  <si>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</si>
  <si>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</si>
  <si>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</si>
  <si>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</si>
  <si>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</si>
  <si>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</si>
  <si>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</si>
  <si>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</si>
  <si>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</si>
  <si>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</si>
  <si>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</si>
  <si>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</si>
  <si>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</si>
  <si>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</si>
  <si>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</si>
  <si>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</si>
  <si>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</si>
  <si>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</si>
  <si>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</si>
  <si>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</si>
  <si>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</si>
  <si>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</si>
  <si>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</si>
  <si>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</si>
  <si>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</si>
  <si>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</si>
  <si>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</si>
  <si>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</si>
  <si>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</si>
  <si>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</si>
  <si>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</si>
  <si>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</si>
  <si>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</si>
  <si>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</si>
  <si>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</si>
  <si>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</si>
  <si>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</si>
  <si>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</si>
  <si>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</si>
  <si>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</si>
  <si>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</si>
  <si>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</si>
  <si>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</si>
  <si>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</si>
  <si>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</si>
  <si>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</si>
  <si>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</si>
  <si>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</si>
  <si>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</si>
  <si>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</si>
  <si>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</si>
  <si>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</si>
  <si>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</si>
  <si>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</si>
  <si>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</si>
  <si>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No Out-Loading. Scheduled Maintenance.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</si>
  <si>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</si>
  <si>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</si>
  <si>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</si>
  <si>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</si>
  <si>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</si>
  <si>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</si>
  <si>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</si>
  <si>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</si>
  <si>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</si>
  <si>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</si>
  <si>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</si>
  <si>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</si>
  <si>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</si>
  <si>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</si>
  <si>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</si>
  <si>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</si>
  <si>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</si>
  <si>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</si>
  <si>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</si>
  <si>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</si>
  <si>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</si>
  <si>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</si>
  <si>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</si>
  <si>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</si>
  <si>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</si>
  <si>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</si>
  <si>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</si>
  <si>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</si>
  <si>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</si>
  <si>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</si>
  <si>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</si>
  <si>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</si>
  <si>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</si>
  <si>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</si>
  <si>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</si>
  <si>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</si>
  <si>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</si>
  <si>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</si>
  <si>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</si>
  <si>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</si>
  <si>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</si>
  <si>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</si>
  <si>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</si>
  <si>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</si>
  <si>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</si>
  <si>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</si>
  <si>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</si>
  <si>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</si>
  <si>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</si>
  <si>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</si>
  <si>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</si>
  <si>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</si>
  <si>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</si>
  <si>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</si>
  <si>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</si>
  <si>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</si>
  <si>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</si>
  <si>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</si>
  <si>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</si>
  <si>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</si>
  <si>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</si>
  <si>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</si>
  <si>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</si>
  <si>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</si>
  <si>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</si>
  <si>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</si>
  <si>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</si>
  <si>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</si>
  <si>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</si>
  <si>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</si>
  <si>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</si>
  <si>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</si>
  <si>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</si>
  <si>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</si>
  <si>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</si>
  <si>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</si>
  <si>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</si>
  <si>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</si>
  <si>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</si>
  <si>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</si>
  <si>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Sannieshof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</si>
  <si>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</si>
  <si>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</si>
  <si>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</si>
  <si>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</si>
  <si>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</si>
  <si>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</si>
  <si>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</si>
  <si>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</si>
  <si>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</si>
  <si>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</si>
  <si>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</si>
  <si>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</si>
  <si>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</si>
  <si>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</si>
  <si>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</si>
  <si>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</si>
  <si>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</si>
  <si>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</si>
  <si>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</si>
  <si>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</si>
  <si>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</si>
  <si>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</si>
  <si>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</si>
  <si>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</si>
  <si>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</si>
  <si>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</si>
  <si>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</si>
  <si>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</si>
  <si>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</si>
  <si>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</si>
  <si>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</si>
  <si>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</si>
  <si>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</si>
  <si>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</si>
  <si>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</si>
  <si>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</si>
  <si>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</si>
  <si>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</si>
  <si>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</si>
  <si>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</si>
  <si>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</si>
  <si>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</si>
  <si>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</si>
  <si>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</si>
  <si>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</si>
  <si>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</si>
  <si>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</si>
  <si>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</si>
  <si>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</si>
  <si>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</si>
  <si>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</si>
  <si>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</si>
  <si>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</si>
  <si>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</si>
  <si>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</si>
  <si>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</si>
  <si>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</si>
  <si>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</si>
  <si>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</si>
  <si>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</si>
  <si>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</si>
  <si>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</si>
  <si>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</si>
  <si>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</si>
  <si>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</si>
  <si>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</si>
  <si>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</si>
  <si>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</si>
  <si>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</si>
  <si>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</si>
  <si>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</si>
  <si>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</si>
  <si>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</si>
  <si>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</si>
  <si>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</si>
  <si>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</si>
  <si>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</si>
  <si>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</si>
  <si>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</si>
  <si>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</si>
  <si>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</si>
  <si>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</si>
  <si>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</si>
  <si>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Welgelee</t>
  </si>
  <si>
    <t>Monte Video</t>
  </si>
  <si>
    <t>Werda</t>
  </si>
  <si>
    <t>Morgenzon *</t>
  </si>
  <si>
    <t>Wesselsbron</t>
  </si>
  <si>
    <t>Nigel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</si>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</sst>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9" fillId="0" borderId="0" xfId="0" applyFont="1"/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123265</xdr:rowOff>
    </xdr:from>
    <xdr:to>
      <xdr:col>6</xdr:col>
      <xdr:colOff>3260912</xdr:colOff>
      <xdr:row>0</xdr:row>
      <xdr:rowOff>672353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223555</xdr:colOff>
      <xdr:row>0</xdr:row>
      <xdr:rowOff>156322</xdr:rowOff>
    </xdr:from>
    <xdr:to>
      <xdr:col>3</xdr:col>
      <xdr:colOff>1680880</xdr:colOff>
      <xdr:row>0</xdr:row>
      <xdr:rowOff>560294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214433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24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="80" zoomScaleNormal="80" workbookViewId="0">
      <selection activeCell="A8" sqref="A8:XFD9"/>
    </sheetView>
  </sheetViews>
  <sheetFormatPr defaultColWidth="9.140625" defaultRowHeight="14.65" zeroHeight="1"/>
  <cols>
    <col min="1" max="1" width="9.140625" hidden="1" customWidth="1"/>
    <col min="2" max="2" width="16.285156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53.5703125" customWidth="1"/>
    <col min="8" max="8" width="9.140625" hidden="1" customWidth="1"/>
    <col min="9" max="16374" width="24.7109375" hidden="1" customWidth="1"/>
    <col min="16375" max="16375" width="17" hidden="1" customWidth="1"/>
    <col min="16376" max="16376" width="18.710937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28515625" hidden="1" customWidth="1"/>
    <col min="16382" max="16382" width="13.140625" hidden="1" customWidth="1"/>
    <col min="16383" max="16383" width="19.42578125" hidden="1" customWidth="1"/>
    <col min="16384" max="16384" width="34.28515625" hidden="1" customWidth="1"/>
  </cols>
  <sheetData>
    <row r="1" spans="1:9 16373:16384" ht="72" customHeight="1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>
      <c r="A2" s="7"/>
      <c r="B2" s="12" t="str">
        <f>IF(AND(AND($XEU$4:$XEU$124)), "", "Silo unavailability is incomplete")</f>
        <v/>
      </c>
      <c r="C2" s="12" t="str">
        <f ca="1">IF(AND(AND($XFA$4:$XFA$124),OR($XFB$4:$XFB$124)), "", "Location is invalid")</f>
        <v/>
      </c>
      <c r="D2" s="12" t="str">
        <f ca="1">IF(AND(AND($XEX4:$XEX124),OR(($XEV$4:$XEV$124))), "", "Reason is invalid")</f>
        <v/>
      </c>
      <c r="E2" s="12" t="str">
        <f>IF(AND(AND($XEY$4:$XEY$124)), "", "Date must be greater than 1 Jan 2017")</f>
        <v/>
      </c>
      <c r="F2" s="12" t="str">
        <f>IF(AND(AND($XEZ$4:$XEZ$124)), "", "Date must be greater than 1 Jan 2017")</f>
        <v/>
      </c>
      <c r="G2" s="12" t="str">
        <f>IF(AND(AND($XFD$4:$XFD$124)), "", "Please provide a valid comment when the reason is `Other unavailability reason. Please supply a comment`")</f>
        <v/>
      </c>
    </row>
    <row r="3" spans="1:9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>
      <c r="B4" s="15" t="s">
        <v>21</v>
      </c>
      <c r="C4" s="15" t="s">
        <v>22</v>
      </c>
      <c r="D4" s="15" t="s">
        <v>23</v>
      </c>
      <c r="E4" s="16">
        <v>44519</v>
      </c>
      <c r="F4" s="16">
        <v>44545</v>
      </c>
      <c r="G4" s="15" t="s">
        <v>24</v>
      </c>
      <c r="H4" s="15"/>
      <c r="I4" s="15"/>
      <c r="XES4">
        <f t="shared" ref="XES4:XES6" si="0">IF(ISBLANK(B4),0,1)</f>
        <v>1</v>
      </c>
      <c r="XET4">
        <f t="shared" ref="XET4:XET6" si="1">IF(CONCATENATE(C4,D4,E4,F4)&lt;&gt;"",1,0)</f>
        <v>1</v>
      </c>
      <c r="XEU4" s="11">
        <f t="shared" ref="XEU4" si="2">IF(AND(XES4=0,XET4=1),0,1)</f>
        <v>1</v>
      </c>
      <c r="XEV4">
        <f t="shared" ref="XEV4:XEV6" ca="1" si="3">IF(AND(B4&lt;&gt;"",ISNA(VLOOKUP(D4,INDIRECT("Reasons"),1,FALSE))),0,1)</f>
        <v>1</v>
      </c>
      <c r="XEX4">
        <f t="shared" ref="XEX4:XEX6" si="4">IF(AND(B4&lt;&gt;"",ISBLANK(D4)),0,1)</f>
        <v>1</v>
      </c>
      <c r="XEY4">
        <f t="shared" ref="XEY4:XEY6" si="5">IF(AND(B4&lt;&gt;"",ISBLANK(E4)),0,1)</f>
        <v>1</v>
      </c>
      <c r="XEZ4">
        <f t="shared" ref="XEZ4:XEZ6" si="6">IF(AND(B4&lt;&gt;"",ISBLANK(F4)),0,1)</f>
        <v>1</v>
      </c>
      <c r="XFA4">
        <f t="shared" ref="XFA4:XFA6" ca="1" si="7">IF(ISNA(VLOOKUP(C4,INDIRECT(B4),1,FALSE)),0,1)</f>
        <v>1</v>
      </c>
      <c r="XFB4" s="10">
        <f t="shared" ref="XFB4:XFB6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>
      <c r="B5" s="15" t="s">
        <v>21</v>
      </c>
      <c r="C5" s="15" t="s">
        <v>25</v>
      </c>
      <c r="D5" s="15" t="s">
        <v>23</v>
      </c>
      <c r="E5" s="16">
        <v>44527</v>
      </c>
      <c r="F5" s="16">
        <v>44544</v>
      </c>
      <c r="G5" s="15" t="s">
        <v>26</v>
      </c>
      <c r="H5" s="15"/>
      <c r="I5" s="15"/>
      <c r="XES5">
        <f t="shared" si="0"/>
        <v>1</v>
      </c>
      <c r="XET5">
        <f t="shared" si="1"/>
        <v>1</v>
      </c>
      <c r="XEU5" s="11">
        <f t="shared" ref="XEU5:XEU54" si="9">IF(AND(XES5=0,XET5=1),0,1)</f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>
      <c r="B6" s="15" t="s">
        <v>21</v>
      </c>
      <c r="C6" s="15" t="s">
        <v>27</v>
      </c>
      <c r="D6" s="15" t="s">
        <v>23</v>
      </c>
      <c r="E6" s="16">
        <v>44529</v>
      </c>
      <c r="F6" s="16">
        <v>44549</v>
      </c>
      <c r="G6" s="15" t="s">
        <v>28</v>
      </c>
      <c r="H6" s="15"/>
      <c r="I6" s="15"/>
      <c r="XES6">
        <f t="shared" si="0"/>
        <v>1</v>
      </c>
      <c r="XET6">
        <f t="shared" si="1"/>
        <v>1</v>
      </c>
      <c r="XEU6" s="11">
        <f t="shared" si="9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ht="15">
      <c r="B7" s="15" t="s">
        <v>21</v>
      </c>
      <c r="C7" s="15" t="s">
        <v>29</v>
      </c>
      <c r="D7" s="15" t="s">
        <v>23</v>
      </c>
      <c r="E7" s="16">
        <v>44536</v>
      </c>
      <c r="F7" s="16">
        <v>44557</v>
      </c>
      <c r="G7" s="19" t="s">
        <v>30</v>
      </c>
      <c r="H7" s="15"/>
      <c r="I7" s="15"/>
      <c r="XES7">
        <f t="shared" ref="XES7:XES30" si="10">IF(ISBLANK(B7),0,1)</f>
        <v>1</v>
      </c>
      <c r="XET7">
        <f t="shared" ref="XET7:XET30" si="11">IF(CONCATENATE(C7,D7,E7,F7)&lt;&gt;"",1,0)</f>
        <v>1</v>
      </c>
      <c r="XEU7" s="11">
        <f t="shared" si="9"/>
        <v>1</v>
      </c>
      <c r="XEV7">
        <f t="shared" ref="XEV7:XEV30" ca="1" si="12">IF(AND(B7&lt;&gt;"",ISNA(VLOOKUP(D7,INDIRECT("Reasons"),1,FALSE))),0,1)</f>
        <v>1</v>
      </c>
      <c r="XEX7">
        <f t="shared" ref="XEX7:XEX30" si="13">IF(AND(B7&lt;&gt;"",ISBLANK(D7)),0,1)</f>
        <v>1</v>
      </c>
      <c r="XEY7">
        <f t="shared" ref="XEY7:XEY30" si="14">IF(AND(B7&lt;&gt;"",ISBLANK(E7)),0,1)</f>
        <v>1</v>
      </c>
      <c r="XEZ7">
        <f t="shared" ref="XEZ7:XEZ30" si="15">IF(AND(B7&lt;&gt;"",ISBLANK(F7)),0,1)</f>
        <v>1</v>
      </c>
      <c r="XFA7">
        <f t="shared" ref="XFA7:XFA30" ca="1" si="16">IF(ISNA(VLOOKUP(C7,INDIRECT(B7),1,FALSE)),0,1)</f>
        <v>1</v>
      </c>
      <c r="XFB7" s="10">
        <f t="shared" ref="XFB7:XFB30" si="17">IF(AND(B7&lt;&gt;"",ISBLANK(C7)),0,1)</f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customFormat="1" ht="15">
      <c r="B8" s="15" t="s">
        <v>21</v>
      </c>
      <c r="C8" s="15" t="s">
        <v>31</v>
      </c>
      <c r="D8" s="15" t="s">
        <v>32</v>
      </c>
      <c r="E8" s="16">
        <v>44543</v>
      </c>
      <c r="F8" s="16">
        <v>44544</v>
      </c>
      <c r="G8" s="19" t="s">
        <v>33</v>
      </c>
      <c r="H8" s="15"/>
      <c r="I8" s="15"/>
      <c r="XES8">
        <f t="shared" si="10"/>
        <v>1</v>
      </c>
      <c r="XET8">
        <f t="shared" si="11"/>
        <v>1</v>
      </c>
      <c r="XEU8" s="11">
        <f t="shared" si="9"/>
        <v>1</v>
      </c>
      <c r="XEV8">
        <f t="shared" ca="1" si="12"/>
        <v>1</v>
      </c>
      <c r="XEX8">
        <f t="shared" si="13"/>
        <v>1</v>
      </c>
      <c r="XEY8">
        <f t="shared" si="14"/>
        <v>1</v>
      </c>
      <c r="XEZ8">
        <f t="shared" si="15"/>
        <v>1</v>
      </c>
      <c r="XFA8">
        <f t="shared" ca="1" si="16"/>
        <v>1</v>
      </c>
      <c r="XFB8" s="10">
        <f t="shared" si="17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customFormat="1">
      <c r="B9" s="15" t="s">
        <v>21</v>
      </c>
      <c r="C9" s="15" t="s">
        <v>34</v>
      </c>
      <c r="D9" s="15" t="s">
        <v>23</v>
      </c>
      <c r="E9" s="16">
        <v>44543</v>
      </c>
      <c r="F9" s="16">
        <v>44557</v>
      </c>
      <c r="G9" s="15" t="s">
        <v>35</v>
      </c>
      <c r="H9" s="15"/>
      <c r="I9" s="15"/>
      <c r="XES9">
        <f t="shared" si="10"/>
        <v>1</v>
      </c>
      <c r="XET9">
        <f t="shared" si="11"/>
        <v>1</v>
      </c>
      <c r="XEU9" s="11">
        <f t="shared" si="9"/>
        <v>1</v>
      </c>
      <c r="XEV9">
        <f t="shared" ca="1" si="12"/>
        <v>1</v>
      </c>
      <c r="XEX9">
        <f t="shared" si="13"/>
        <v>1</v>
      </c>
      <c r="XEY9">
        <f t="shared" si="14"/>
        <v>1</v>
      </c>
      <c r="XEZ9">
        <f t="shared" si="15"/>
        <v>1</v>
      </c>
      <c r="XFA9">
        <f t="shared" ca="1" si="16"/>
        <v>1</v>
      </c>
      <c r="XFB9" s="10">
        <f t="shared" si="17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customFormat="1">
      <c r="B10" s="15" t="s">
        <v>21</v>
      </c>
      <c r="C10" s="15" t="s">
        <v>36</v>
      </c>
      <c r="D10" s="15" t="s">
        <v>32</v>
      </c>
      <c r="E10" s="16">
        <v>44543</v>
      </c>
      <c r="F10" s="16">
        <v>44544</v>
      </c>
      <c r="G10" s="15" t="s">
        <v>37</v>
      </c>
      <c r="H10" s="15"/>
      <c r="I10" s="15"/>
      <c r="XES10">
        <f t="shared" si="10"/>
        <v>1</v>
      </c>
      <c r="XET10">
        <f t="shared" si="11"/>
        <v>1</v>
      </c>
      <c r="XEU10" s="11">
        <f t="shared" si="9"/>
        <v>1</v>
      </c>
      <c r="XEV10">
        <f t="shared" ca="1" si="12"/>
        <v>1</v>
      </c>
      <c r="XEX10">
        <f t="shared" si="13"/>
        <v>1</v>
      </c>
      <c r="XEY10">
        <f t="shared" si="14"/>
        <v>1</v>
      </c>
      <c r="XEZ10">
        <f t="shared" si="15"/>
        <v>1</v>
      </c>
      <c r="XFA10">
        <f t="shared" ca="1" si="16"/>
        <v>1</v>
      </c>
      <c r="XFB10" s="10">
        <f t="shared" si="17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customFormat="1">
      <c r="B11" s="15"/>
      <c r="C11" s="15"/>
      <c r="D11" s="15"/>
      <c r="E11" s="16"/>
      <c r="F11" s="16"/>
      <c r="G11" s="14"/>
      <c r="H11" s="15"/>
      <c r="I11" s="15"/>
      <c r="XES11">
        <f t="shared" si="10"/>
        <v>0</v>
      </c>
      <c r="XET11">
        <f t="shared" si="11"/>
        <v>0</v>
      </c>
      <c r="XEU11" s="11">
        <f t="shared" si="9"/>
        <v>1</v>
      </c>
      <c r="XEV11">
        <f t="shared" ca="1" si="12"/>
        <v>1</v>
      </c>
      <c r="XEX11">
        <f t="shared" si="13"/>
        <v>1</v>
      </c>
      <c r="XEY11">
        <f t="shared" si="14"/>
        <v>1</v>
      </c>
      <c r="XEZ11">
        <f t="shared" si="15"/>
        <v>1</v>
      </c>
      <c r="XFA11">
        <f t="shared" ca="1" si="16"/>
        <v>1</v>
      </c>
      <c r="XFB11" s="10">
        <f t="shared" si="17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customFormat="1">
      <c r="B12" s="15"/>
      <c r="C12" s="15"/>
      <c r="D12" s="15"/>
      <c r="E12" s="16"/>
      <c r="F12" s="16"/>
      <c r="G12" s="15"/>
      <c r="H12" s="15"/>
      <c r="I12" s="15"/>
      <c r="XES12">
        <f t="shared" si="10"/>
        <v>0</v>
      </c>
      <c r="XET12">
        <f t="shared" si="11"/>
        <v>0</v>
      </c>
      <c r="XEU12" s="11">
        <f t="shared" si="9"/>
        <v>1</v>
      </c>
      <c r="XEV12">
        <f t="shared" ca="1" si="12"/>
        <v>1</v>
      </c>
      <c r="XEX12">
        <f t="shared" si="13"/>
        <v>1</v>
      </c>
      <c r="XEY12">
        <f t="shared" si="14"/>
        <v>1</v>
      </c>
      <c r="XEZ12">
        <f t="shared" si="15"/>
        <v>1</v>
      </c>
      <c r="XFA12">
        <f t="shared" ca="1" si="16"/>
        <v>1</v>
      </c>
      <c r="XFB12" s="10">
        <f t="shared" si="17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customFormat="1">
      <c r="B13" s="15"/>
      <c r="C13" s="15"/>
      <c r="D13" s="15"/>
      <c r="E13" s="16"/>
      <c r="F13" s="16"/>
      <c r="G13" s="15"/>
      <c r="H13" s="15"/>
      <c r="I13" s="15"/>
      <c r="XES13">
        <f t="shared" si="10"/>
        <v>0</v>
      </c>
      <c r="XET13">
        <f t="shared" si="11"/>
        <v>0</v>
      </c>
      <c r="XEU13" s="11">
        <f t="shared" si="9"/>
        <v>1</v>
      </c>
      <c r="XEV13">
        <f t="shared" ca="1" si="12"/>
        <v>1</v>
      </c>
      <c r="XEX13">
        <f t="shared" si="13"/>
        <v>1</v>
      </c>
      <c r="XEY13">
        <f t="shared" si="14"/>
        <v>1</v>
      </c>
      <c r="XEZ13">
        <f t="shared" si="15"/>
        <v>1</v>
      </c>
      <c r="XFA13">
        <f t="shared" ca="1" si="16"/>
        <v>1</v>
      </c>
      <c r="XFB13" s="10">
        <f t="shared" si="17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customFormat="1">
      <c r="B14" s="15"/>
      <c r="C14" s="15"/>
      <c r="D14" s="15"/>
      <c r="E14" s="16"/>
      <c r="F14" s="16"/>
      <c r="G14" s="14"/>
      <c r="H14" s="15"/>
      <c r="I14" s="15"/>
      <c r="XES14">
        <f t="shared" si="10"/>
        <v>0</v>
      </c>
      <c r="XET14">
        <f t="shared" si="11"/>
        <v>0</v>
      </c>
      <c r="XEU14" s="11">
        <f t="shared" si="9"/>
        <v>1</v>
      </c>
      <c r="XEV14">
        <f t="shared" ca="1" si="12"/>
        <v>1</v>
      </c>
      <c r="XEX14">
        <f t="shared" si="13"/>
        <v>1</v>
      </c>
      <c r="XEY14">
        <f t="shared" si="14"/>
        <v>1</v>
      </c>
      <c r="XEZ14">
        <f t="shared" si="15"/>
        <v>1</v>
      </c>
      <c r="XFA14">
        <f t="shared" ca="1" si="16"/>
        <v>1</v>
      </c>
      <c r="XFB14" s="10">
        <f t="shared" si="17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customFormat="1">
      <c r="B15" s="15"/>
      <c r="C15" s="15"/>
      <c r="D15" s="15"/>
      <c r="E15" s="16"/>
      <c r="F15" s="16"/>
      <c r="G15" s="15"/>
      <c r="H15" s="15"/>
      <c r="I15" s="15"/>
      <c r="XES15">
        <f t="shared" si="10"/>
        <v>0</v>
      </c>
      <c r="XET15">
        <f t="shared" si="11"/>
        <v>0</v>
      </c>
      <c r="XEU15" s="11">
        <f t="shared" si="9"/>
        <v>1</v>
      </c>
      <c r="XEV15">
        <f t="shared" ca="1" si="12"/>
        <v>1</v>
      </c>
      <c r="XEX15">
        <f t="shared" si="13"/>
        <v>1</v>
      </c>
      <c r="XEY15">
        <f t="shared" si="14"/>
        <v>1</v>
      </c>
      <c r="XEZ15">
        <f t="shared" si="15"/>
        <v>1</v>
      </c>
      <c r="XFA15">
        <f t="shared" ca="1" si="16"/>
        <v>1</v>
      </c>
      <c r="XFB15" s="10">
        <f t="shared" si="17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customFormat="1">
      <c r="B16" s="15"/>
      <c r="C16" s="15"/>
      <c r="D16" s="15"/>
      <c r="E16" s="16"/>
      <c r="F16" s="16"/>
      <c r="G16" s="15"/>
      <c r="H16" s="15"/>
      <c r="I16" s="15"/>
      <c r="XES16">
        <f t="shared" si="10"/>
        <v>0</v>
      </c>
      <c r="XET16">
        <f t="shared" si="11"/>
        <v>0</v>
      </c>
      <c r="XEU16" s="11">
        <f t="shared" si="9"/>
        <v>1</v>
      </c>
      <c r="XEV16">
        <f t="shared" ca="1" si="12"/>
        <v>1</v>
      </c>
      <c r="XEX16">
        <f t="shared" si="13"/>
        <v>1</v>
      </c>
      <c r="XEY16">
        <f t="shared" si="14"/>
        <v>1</v>
      </c>
      <c r="XEZ16">
        <f t="shared" si="15"/>
        <v>1</v>
      </c>
      <c r="XFA16">
        <f t="shared" ca="1" si="16"/>
        <v>1</v>
      </c>
      <c r="XFB16" s="10">
        <f t="shared" si="17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customFormat="1">
      <c r="B17" s="15"/>
      <c r="C17" s="15"/>
      <c r="D17" s="15"/>
      <c r="E17" s="16"/>
      <c r="F17" s="16"/>
      <c r="G17" s="15"/>
      <c r="H17" s="15"/>
      <c r="I17" s="15"/>
      <c r="XES17">
        <f t="shared" si="10"/>
        <v>0</v>
      </c>
      <c r="XET17">
        <f t="shared" si="11"/>
        <v>0</v>
      </c>
      <c r="XEU17" s="11">
        <f t="shared" si="9"/>
        <v>1</v>
      </c>
      <c r="XEV17">
        <f t="shared" ca="1" si="12"/>
        <v>1</v>
      </c>
      <c r="XEX17">
        <f t="shared" si="13"/>
        <v>1</v>
      </c>
      <c r="XEY17">
        <f t="shared" si="14"/>
        <v>1</v>
      </c>
      <c r="XEZ17">
        <f t="shared" si="15"/>
        <v>1</v>
      </c>
      <c r="XFA17">
        <f t="shared" ca="1" si="16"/>
        <v>1</v>
      </c>
      <c r="XFB17" s="10">
        <f t="shared" si="17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customFormat="1">
      <c r="B18" s="15"/>
      <c r="C18" s="15"/>
      <c r="D18" s="15"/>
      <c r="E18" s="16"/>
      <c r="F18" s="16"/>
      <c r="G18" s="15"/>
      <c r="H18" s="15"/>
      <c r="I18" s="15"/>
      <c r="XES18">
        <f t="shared" si="10"/>
        <v>0</v>
      </c>
      <c r="XET18">
        <f t="shared" si="11"/>
        <v>0</v>
      </c>
      <c r="XEU18" s="11">
        <f t="shared" si="9"/>
        <v>1</v>
      </c>
      <c r="XEV18">
        <f t="shared" ca="1" si="12"/>
        <v>1</v>
      </c>
      <c r="XEX18">
        <f t="shared" si="13"/>
        <v>1</v>
      </c>
      <c r="XEY18">
        <f t="shared" si="14"/>
        <v>1</v>
      </c>
      <c r="XEZ18">
        <f t="shared" si="15"/>
        <v>1</v>
      </c>
      <c r="XFA18">
        <f t="shared" ca="1" si="16"/>
        <v>1</v>
      </c>
      <c r="XFB18" s="10">
        <f t="shared" si="17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customFormat="1">
      <c r="B19" s="15"/>
      <c r="C19" s="15"/>
      <c r="D19" s="15"/>
      <c r="E19" s="16"/>
      <c r="F19" s="16"/>
      <c r="G19" s="15"/>
      <c r="H19" s="15"/>
      <c r="I19" s="15"/>
      <c r="XES19">
        <f t="shared" si="10"/>
        <v>0</v>
      </c>
      <c r="XET19">
        <f t="shared" si="11"/>
        <v>0</v>
      </c>
      <c r="XEU19" s="11">
        <f t="shared" si="9"/>
        <v>1</v>
      </c>
      <c r="XEV19">
        <f t="shared" ca="1" si="12"/>
        <v>1</v>
      </c>
      <c r="XEX19">
        <f t="shared" si="13"/>
        <v>1</v>
      </c>
      <c r="XEY19">
        <f t="shared" si="14"/>
        <v>1</v>
      </c>
      <c r="XEZ19">
        <f t="shared" si="15"/>
        <v>1</v>
      </c>
      <c r="XFA19">
        <f t="shared" ca="1" si="16"/>
        <v>1</v>
      </c>
      <c r="XFB19" s="10">
        <f t="shared" si="17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customFormat="1">
      <c r="B20" s="15"/>
      <c r="C20" s="15"/>
      <c r="D20" s="15"/>
      <c r="E20" s="16"/>
      <c r="F20" s="16"/>
      <c r="G20" s="15"/>
      <c r="H20" s="15"/>
      <c r="I20" s="15"/>
      <c r="XES20">
        <f t="shared" si="10"/>
        <v>0</v>
      </c>
      <c r="XET20">
        <f t="shared" si="11"/>
        <v>0</v>
      </c>
      <c r="XEU20" s="11">
        <f t="shared" si="9"/>
        <v>1</v>
      </c>
      <c r="XEV20">
        <f t="shared" ca="1" si="12"/>
        <v>1</v>
      </c>
      <c r="XEX20">
        <f t="shared" si="13"/>
        <v>1</v>
      </c>
      <c r="XEY20">
        <f t="shared" si="14"/>
        <v>1</v>
      </c>
      <c r="XEZ20">
        <f t="shared" si="15"/>
        <v>1</v>
      </c>
      <c r="XFA20">
        <f t="shared" ca="1" si="16"/>
        <v>1</v>
      </c>
      <c r="XFB20" s="10">
        <f t="shared" si="17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customFormat="1">
      <c r="B21" s="15"/>
      <c r="C21" s="15"/>
      <c r="D21" s="15"/>
      <c r="E21" s="16"/>
      <c r="F21" s="16"/>
      <c r="G21" s="15"/>
      <c r="H21" s="15"/>
      <c r="I21" s="15"/>
      <c r="XES21">
        <f t="shared" si="10"/>
        <v>0</v>
      </c>
      <c r="XET21">
        <f t="shared" si="11"/>
        <v>0</v>
      </c>
      <c r="XEU21" s="11">
        <f t="shared" si="9"/>
        <v>1</v>
      </c>
      <c r="XEV21">
        <f t="shared" ca="1" si="12"/>
        <v>1</v>
      </c>
      <c r="XEX21">
        <f t="shared" si="13"/>
        <v>1</v>
      </c>
      <c r="XEY21">
        <f t="shared" si="14"/>
        <v>1</v>
      </c>
      <c r="XEZ21">
        <f t="shared" si="15"/>
        <v>1</v>
      </c>
      <c r="XFA21">
        <f t="shared" ca="1" si="16"/>
        <v>1</v>
      </c>
      <c r="XFB21" s="10">
        <f t="shared" si="17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customFormat="1">
      <c r="B22" s="15"/>
      <c r="C22" s="15"/>
      <c r="D22" s="15"/>
      <c r="E22" s="16"/>
      <c r="F22" s="16"/>
      <c r="G22" s="15"/>
      <c r="H22" s="15"/>
      <c r="I22" s="15"/>
      <c r="XES22">
        <f t="shared" si="10"/>
        <v>0</v>
      </c>
      <c r="XET22">
        <f t="shared" si="11"/>
        <v>0</v>
      </c>
      <c r="XEU22" s="11">
        <f t="shared" si="9"/>
        <v>1</v>
      </c>
      <c r="XEV22">
        <f t="shared" ca="1" si="12"/>
        <v>1</v>
      </c>
      <c r="XEX22">
        <f t="shared" si="13"/>
        <v>1</v>
      </c>
      <c r="XEY22">
        <f t="shared" si="14"/>
        <v>1</v>
      </c>
      <c r="XEZ22">
        <f t="shared" si="15"/>
        <v>1</v>
      </c>
      <c r="XFA22">
        <f t="shared" ca="1" si="16"/>
        <v>1</v>
      </c>
      <c r="XFB22" s="10">
        <f t="shared" si="17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customFormat="1">
      <c r="B23" s="15"/>
      <c r="C23" s="15"/>
      <c r="D23" s="15"/>
      <c r="E23" s="16"/>
      <c r="F23" s="16"/>
      <c r="G23" s="15"/>
      <c r="H23" s="15"/>
      <c r="I23" s="15"/>
      <c r="XES23">
        <f t="shared" si="10"/>
        <v>0</v>
      </c>
      <c r="XET23">
        <f t="shared" si="11"/>
        <v>0</v>
      </c>
      <c r="XEU23" s="11">
        <f t="shared" si="9"/>
        <v>1</v>
      </c>
      <c r="XEV23">
        <f t="shared" ca="1" si="12"/>
        <v>1</v>
      </c>
      <c r="XEX23">
        <f t="shared" si="13"/>
        <v>1</v>
      </c>
      <c r="XEY23">
        <f t="shared" si="14"/>
        <v>1</v>
      </c>
      <c r="XEZ23">
        <f t="shared" si="15"/>
        <v>1</v>
      </c>
      <c r="XFA23">
        <f t="shared" ca="1" si="16"/>
        <v>1</v>
      </c>
      <c r="XFB23" s="10">
        <f t="shared" si="17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customFormat="1">
      <c r="B24" s="15"/>
      <c r="C24" s="15"/>
      <c r="D24" s="15"/>
      <c r="E24" s="16"/>
      <c r="F24" s="16"/>
      <c r="G24" s="15"/>
      <c r="H24" s="15"/>
      <c r="I24" s="15"/>
      <c r="XES24">
        <f t="shared" si="10"/>
        <v>0</v>
      </c>
      <c r="XET24">
        <f t="shared" si="11"/>
        <v>0</v>
      </c>
      <c r="XEU24" s="11">
        <f t="shared" si="9"/>
        <v>1</v>
      </c>
      <c r="XEV24">
        <f t="shared" ca="1" si="12"/>
        <v>1</v>
      </c>
      <c r="XEX24">
        <f t="shared" si="13"/>
        <v>1</v>
      </c>
      <c r="XEY24">
        <f t="shared" si="14"/>
        <v>1</v>
      </c>
      <c r="XEZ24">
        <f t="shared" si="15"/>
        <v>1</v>
      </c>
      <c r="XFA24">
        <f t="shared" ca="1" si="16"/>
        <v>1</v>
      </c>
      <c r="XFB24" s="10">
        <f t="shared" si="17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customFormat="1">
      <c r="B25" s="15"/>
      <c r="C25" s="15"/>
      <c r="D25" s="15"/>
      <c r="E25" s="16"/>
      <c r="F25" s="16"/>
      <c r="G25" s="15"/>
      <c r="H25" s="15"/>
      <c r="I25" s="15"/>
      <c r="XES25">
        <f t="shared" si="10"/>
        <v>0</v>
      </c>
      <c r="XET25">
        <f t="shared" si="11"/>
        <v>0</v>
      </c>
      <c r="XEU25" s="11">
        <f t="shared" si="9"/>
        <v>1</v>
      </c>
      <c r="XEV25">
        <f t="shared" ca="1" si="12"/>
        <v>1</v>
      </c>
      <c r="XEX25">
        <f t="shared" si="13"/>
        <v>1</v>
      </c>
      <c r="XEY25">
        <f t="shared" si="14"/>
        <v>1</v>
      </c>
      <c r="XEZ25">
        <f t="shared" si="15"/>
        <v>1</v>
      </c>
      <c r="XFA25">
        <f t="shared" ca="1" si="16"/>
        <v>1</v>
      </c>
      <c r="XFB25" s="10">
        <f t="shared" si="17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customFormat="1">
      <c r="B26" s="15"/>
      <c r="C26" s="15"/>
      <c r="D26" s="15"/>
      <c r="E26" s="16"/>
      <c r="F26" s="16"/>
      <c r="G26" s="15"/>
      <c r="H26" s="15"/>
      <c r="I26" s="15"/>
      <c r="XES26">
        <f t="shared" si="10"/>
        <v>0</v>
      </c>
      <c r="XET26">
        <f t="shared" si="11"/>
        <v>0</v>
      </c>
      <c r="XEU26" s="11">
        <f t="shared" si="9"/>
        <v>1</v>
      </c>
      <c r="XEV26">
        <f t="shared" ca="1" si="12"/>
        <v>1</v>
      </c>
      <c r="XEX26">
        <f t="shared" si="13"/>
        <v>1</v>
      </c>
      <c r="XEY26">
        <f t="shared" si="14"/>
        <v>1</v>
      </c>
      <c r="XEZ26">
        <f t="shared" si="15"/>
        <v>1</v>
      </c>
      <c r="XFA26">
        <f t="shared" ca="1" si="16"/>
        <v>1</v>
      </c>
      <c r="XFB26" s="10">
        <f t="shared" si="17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customFormat="1">
      <c r="B27" s="15"/>
      <c r="C27" s="15"/>
      <c r="D27" s="15"/>
      <c r="E27" s="16"/>
      <c r="F27" s="16"/>
      <c r="G27" s="15"/>
      <c r="H27" s="15"/>
      <c r="I27" s="15"/>
      <c r="XES27">
        <f t="shared" si="10"/>
        <v>0</v>
      </c>
      <c r="XET27">
        <f t="shared" si="11"/>
        <v>0</v>
      </c>
      <c r="XEU27" s="11">
        <f t="shared" si="9"/>
        <v>1</v>
      </c>
      <c r="XEV27">
        <f t="shared" ca="1" si="12"/>
        <v>1</v>
      </c>
      <c r="XEX27">
        <f t="shared" si="13"/>
        <v>1</v>
      </c>
      <c r="XEY27">
        <f t="shared" si="14"/>
        <v>1</v>
      </c>
      <c r="XEZ27">
        <f t="shared" si="15"/>
        <v>1</v>
      </c>
      <c r="XFA27">
        <f t="shared" ca="1" si="16"/>
        <v>1</v>
      </c>
      <c r="XFB27" s="10">
        <f t="shared" si="17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customFormat="1">
      <c r="B28" s="15"/>
      <c r="C28" s="15"/>
      <c r="D28" s="15"/>
      <c r="E28" s="16"/>
      <c r="F28" s="16"/>
      <c r="G28" s="15"/>
      <c r="H28" s="15"/>
      <c r="I28" s="15"/>
      <c r="XES28">
        <f t="shared" si="10"/>
        <v>0</v>
      </c>
      <c r="XET28">
        <f t="shared" si="11"/>
        <v>0</v>
      </c>
      <c r="XEU28" s="11">
        <f t="shared" si="9"/>
        <v>1</v>
      </c>
      <c r="XEV28">
        <f t="shared" ca="1" si="12"/>
        <v>1</v>
      </c>
      <c r="XEX28">
        <f t="shared" si="13"/>
        <v>1</v>
      </c>
      <c r="XEY28">
        <f t="shared" si="14"/>
        <v>1</v>
      </c>
      <c r="XEZ28">
        <f t="shared" si="15"/>
        <v>1</v>
      </c>
      <c r="XFA28">
        <f t="shared" ca="1" si="16"/>
        <v>1</v>
      </c>
      <c r="XFB28" s="10">
        <f t="shared" si="17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customFormat="1">
      <c r="B29" s="15"/>
      <c r="C29" s="15"/>
      <c r="D29" s="15"/>
      <c r="E29" s="16"/>
      <c r="F29" s="16"/>
      <c r="G29" s="15"/>
      <c r="H29" s="15"/>
      <c r="I29" s="15"/>
      <c r="XES29">
        <f t="shared" si="10"/>
        <v>0</v>
      </c>
      <c r="XET29">
        <f t="shared" si="11"/>
        <v>0</v>
      </c>
      <c r="XEU29" s="11">
        <f t="shared" si="9"/>
        <v>1</v>
      </c>
      <c r="XEV29">
        <f t="shared" ca="1" si="12"/>
        <v>1</v>
      </c>
      <c r="XEX29">
        <f t="shared" si="13"/>
        <v>1</v>
      </c>
      <c r="XEY29">
        <f t="shared" si="14"/>
        <v>1</v>
      </c>
      <c r="XEZ29">
        <f t="shared" si="15"/>
        <v>1</v>
      </c>
      <c r="XFA29">
        <f t="shared" ca="1" si="16"/>
        <v>1</v>
      </c>
      <c r="XFB29" s="10">
        <f t="shared" si="17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customFormat="1">
      <c r="B30" s="15"/>
      <c r="C30" s="15"/>
      <c r="D30" s="15"/>
      <c r="E30" s="16"/>
      <c r="F30" s="16"/>
      <c r="G30" s="15"/>
      <c r="H30" s="15"/>
      <c r="I30" s="15"/>
      <c r="XES30">
        <f t="shared" si="10"/>
        <v>0</v>
      </c>
      <c r="XET30">
        <f t="shared" si="11"/>
        <v>0</v>
      </c>
      <c r="XEU30" s="11">
        <f t="shared" si="9"/>
        <v>1</v>
      </c>
      <c r="XEV30">
        <f t="shared" ca="1" si="12"/>
        <v>1</v>
      </c>
      <c r="XEX30">
        <f t="shared" si="13"/>
        <v>1</v>
      </c>
      <c r="XEY30">
        <f t="shared" si="14"/>
        <v>1</v>
      </c>
      <c r="XEZ30">
        <f t="shared" si="15"/>
        <v>1</v>
      </c>
      <c r="XFA30">
        <f t="shared" ca="1" si="16"/>
        <v>1</v>
      </c>
      <c r="XFB30" s="10">
        <f t="shared" si="17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customFormat="1">
      <c r="B31" s="15"/>
      <c r="C31" s="15"/>
      <c r="D31" s="15"/>
      <c r="E31" s="16"/>
      <c r="F31" s="16"/>
      <c r="G31" s="15"/>
      <c r="H31" s="15"/>
      <c r="I31" s="15"/>
      <c r="XES31">
        <f t="shared" ref="XES31:XES62" si="18">IF(ISBLANK(B31),0,1)</f>
        <v>0</v>
      </c>
      <c r="XET31">
        <f t="shared" ref="XET31:XET62" si="19">IF(CONCATENATE(C31,D31,E31,F31)&lt;&gt;"",1,0)</f>
        <v>0</v>
      </c>
      <c r="XEU31" s="11">
        <f t="shared" si="9"/>
        <v>1</v>
      </c>
      <c r="XEV31">
        <f t="shared" ref="XEV31:XEV62" ca="1" si="20">IF(AND(B31&lt;&gt;"",ISNA(VLOOKUP(D31,INDIRECT("Reasons"),1,FALSE))),0,1)</f>
        <v>1</v>
      </c>
      <c r="XEX31">
        <f t="shared" ref="XEX31:XEX62" si="21">IF(AND(B31&lt;&gt;"",ISBLANK(D31)),0,1)</f>
        <v>1</v>
      </c>
      <c r="XEY31">
        <f t="shared" ref="XEY31:XEY62" si="22">IF(AND(B31&lt;&gt;"",ISBLANK(E31)),0,1)</f>
        <v>1</v>
      </c>
      <c r="XEZ31">
        <f t="shared" ref="XEZ31:XEZ62" si="23">IF(AND(B31&lt;&gt;"",ISBLANK(F31)),0,1)</f>
        <v>1</v>
      </c>
      <c r="XFA31">
        <f t="shared" ref="XFA31:XFA62" ca="1" si="24">IF(ISNA(VLOOKUP(C31,INDIRECT(B31),1,FALSE)),0,1)</f>
        <v>1</v>
      </c>
      <c r="XFB31" s="10">
        <f t="shared" ref="XFB31:XFB62" si="25">IF(AND(B31&lt;&gt;"",ISBLANK(C31)),0,1)</f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customFormat="1">
      <c r="B32" s="15"/>
      <c r="C32" s="15"/>
      <c r="D32" s="15"/>
      <c r="E32" s="16"/>
      <c r="F32" s="16"/>
      <c r="G32" s="15"/>
      <c r="H32" s="15"/>
      <c r="I32" s="15"/>
      <c r="XES32">
        <f t="shared" si="18"/>
        <v>0</v>
      </c>
      <c r="XET32">
        <f t="shared" si="19"/>
        <v>0</v>
      </c>
      <c r="XEU32" s="11">
        <f t="shared" si="9"/>
        <v>1</v>
      </c>
      <c r="XEV32">
        <f t="shared" ca="1" si="20"/>
        <v>1</v>
      </c>
      <c r="XEX32">
        <f t="shared" si="21"/>
        <v>1</v>
      </c>
      <c r="XEY32">
        <f t="shared" si="22"/>
        <v>1</v>
      </c>
      <c r="XEZ32">
        <f t="shared" si="23"/>
        <v>1</v>
      </c>
      <c r="XFA32">
        <f t="shared" ca="1" si="24"/>
        <v>1</v>
      </c>
      <c r="XFB32" s="10">
        <f t="shared" si="25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customFormat="1">
      <c r="B33" s="15"/>
      <c r="C33" s="15"/>
      <c r="D33" s="15"/>
      <c r="E33" s="16"/>
      <c r="F33" s="16"/>
      <c r="G33" s="15"/>
      <c r="H33" s="15"/>
      <c r="I33" s="15"/>
      <c r="XES33">
        <f t="shared" si="18"/>
        <v>0</v>
      </c>
      <c r="XET33">
        <f t="shared" si="19"/>
        <v>0</v>
      </c>
      <c r="XEU33" s="11">
        <f t="shared" si="9"/>
        <v>1</v>
      </c>
      <c r="XEV33">
        <f t="shared" ca="1" si="20"/>
        <v>1</v>
      </c>
      <c r="XEX33">
        <f t="shared" si="21"/>
        <v>1</v>
      </c>
      <c r="XEY33">
        <f t="shared" si="22"/>
        <v>1</v>
      </c>
      <c r="XEZ33">
        <f t="shared" si="23"/>
        <v>1</v>
      </c>
      <c r="XFA33">
        <f t="shared" ca="1" si="24"/>
        <v>1</v>
      </c>
      <c r="XFB33" s="10">
        <f t="shared" si="25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customFormat="1">
      <c r="B34" s="15"/>
      <c r="C34" s="15"/>
      <c r="D34" s="15"/>
      <c r="E34" s="16"/>
      <c r="F34" s="16"/>
      <c r="G34" s="15"/>
      <c r="H34" s="15"/>
      <c r="I34" s="15"/>
      <c r="XES34">
        <f t="shared" si="18"/>
        <v>0</v>
      </c>
      <c r="XET34">
        <f t="shared" si="19"/>
        <v>0</v>
      </c>
      <c r="XEU34" s="11">
        <f t="shared" si="9"/>
        <v>1</v>
      </c>
      <c r="XEV34">
        <f t="shared" ca="1" si="20"/>
        <v>1</v>
      </c>
      <c r="XEX34">
        <f t="shared" si="21"/>
        <v>1</v>
      </c>
      <c r="XEY34">
        <f t="shared" si="22"/>
        <v>1</v>
      </c>
      <c r="XEZ34">
        <f t="shared" si="23"/>
        <v>1</v>
      </c>
      <c r="XFA34">
        <f t="shared" ca="1" si="24"/>
        <v>1</v>
      </c>
      <c r="XFB34" s="10">
        <f t="shared" si="25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customFormat="1">
      <c r="B35" s="15"/>
      <c r="C35" s="15"/>
      <c r="D35" s="15"/>
      <c r="E35" s="16"/>
      <c r="F35" s="16"/>
      <c r="G35" s="15"/>
      <c r="H35" s="15"/>
      <c r="I35" s="15"/>
      <c r="XES35">
        <f t="shared" si="18"/>
        <v>0</v>
      </c>
      <c r="XET35">
        <f t="shared" si="19"/>
        <v>0</v>
      </c>
      <c r="XEU35" s="11">
        <f t="shared" si="9"/>
        <v>1</v>
      </c>
      <c r="XEV35">
        <f t="shared" ca="1" si="20"/>
        <v>1</v>
      </c>
      <c r="XEX35">
        <f t="shared" si="21"/>
        <v>1</v>
      </c>
      <c r="XEY35">
        <f t="shared" si="22"/>
        <v>1</v>
      </c>
      <c r="XEZ35">
        <f t="shared" si="23"/>
        <v>1</v>
      </c>
      <c r="XFA35">
        <f t="shared" ca="1" si="24"/>
        <v>1</v>
      </c>
      <c r="XFB35" s="10">
        <f t="shared" si="25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customFormat="1">
      <c r="B36" s="15"/>
      <c r="C36" s="15"/>
      <c r="D36" s="15"/>
      <c r="E36" s="16"/>
      <c r="F36" s="16"/>
      <c r="G36" s="15"/>
      <c r="H36" s="15"/>
      <c r="I36" s="15"/>
      <c r="XES36">
        <f t="shared" si="18"/>
        <v>0</v>
      </c>
      <c r="XET36">
        <f t="shared" si="19"/>
        <v>0</v>
      </c>
      <c r="XEU36" s="11">
        <f t="shared" si="9"/>
        <v>1</v>
      </c>
      <c r="XEV36">
        <f t="shared" ca="1" si="20"/>
        <v>1</v>
      </c>
      <c r="XEX36">
        <f t="shared" si="21"/>
        <v>1</v>
      </c>
      <c r="XEY36">
        <f t="shared" si="22"/>
        <v>1</v>
      </c>
      <c r="XEZ36">
        <f t="shared" si="23"/>
        <v>1</v>
      </c>
      <c r="XFA36">
        <f t="shared" ca="1" si="24"/>
        <v>1</v>
      </c>
      <c r="XFB36" s="10">
        <f t="shared" si="25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customFormat="1">
      <c r="B37" s="15"/>
      <c r="C37" s="15"/>
      <c r="D37" s="15"/>
      <c r="E37" s="16"/>
      <c r="F37" s="16"/>
      <c r="G37" s="15"/>
      <c r="H37" s="15"/>
      <c r="I37" s="15"/>
      <c r="XES37">
        <f t="shared" si="18"/>
        <v>0</v>
      </c>
      <c r="XET37">
        <f t="shared" si="19"/>
        <v>0</v>
      </c>
      <c r="XEU37" s="11">
        <f t="shared" si="9"/>
        <v>1</v>
      </c>
      <c r="XEV37">
        <f t="shared" ca="1" si="20"/>
        <v>1</v>
      </c>
      <c r="XEX37">
        <f t="shared" si="21"/>
        <v>1</v>
      </c>
      <c r="XEY37">
        <f t="shared" si="22"/>
        <v>1</v>
      </c>
      <c r="XEZ37">
        <f t="shared" si="23"/>
        <v>1</v>
      </c>
      <c r="XFA37">
        <f t="shared" ca="1" si="24"/>
        <v>1</v>
      </c>
      <c r="XFB37" s="10">
        <f t="shared" si="25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customFormat="1">
      <c r="B38" s="15"/>
      <c r="C38" s="15"/>
      <c r="D38" s="15"/>
      <c r="E38" s="16"/>
      <c r="F38" s="16"/>
      <c r="G38" s="15"/>
      <c r="H38" s="15"/>
      <c r="I38" s="15"/>
      <c r="XES38">
        <f t="shared" si="18"/>
        <v>0</v>
      </c>
      <c r="XET38">
        <f t="shared" si="19"/>
        <v>0</v>
      </c>
      <c r="XEU38" s="11">
        <f t="shared" si="9"/>
        <v>1</v>
      </c>
      <c r="XEV38">
        <f t="shared" ca="1" si="20"/>
        <v>1</v>
      </c>
      <c r="XEX38">
        <f t="shared" si="21"/>
        <v>1</v>
      </c>
      <c r="XEY38">
        <f t="shared" si="22"/>
        <v>1</v>
      </c>
      <c r="XEZ38">
        <f t="shared" si="23"/>
        <v>1</v>
      </c>
      <c r="XFA38">
        <f t="shared" ca="1" si="24"/>
        <v>1</v>
      </c>
      <c r="XFB38" s="10">
        <f t="shared" si="25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customFormat="1">
      <c r="B39" s="15"/>
      <c r="C39" s="15"/>
      <c r="D39" s="15"/>
      <c r="E39" s="16"/>
      <c r="F39" s="16"/>
      <c r="G39" s="15"/>
      <c r="H39" s="15"/>
      <c r="I39" s="15"/>
      <c r="XES39">
        <f t="shared" si="18"/>
        <v>0</v>
      </c>
      <c r="XET39">
        <f t="shared" si="19"/>
        <v>0</v>
      </c>
      <c r="XEU39" s="11">
        <f t="shared" si="9"/>
        <v>1</v>
      </c>
      <c r="XEV39">
        <f t="shared" ca="1" si="20"/>
        <v>1</v>
      </c>
      <c r="XEX39">
        <f t="shared" si="21"/>
        <v>1</v>
      </c>
      <c r="XEY39">
        <f t="shared" si="22"/>
        <v>1</v>
      </c>
      <c r="XEZ39">
        <f t="shared" si="23"/>
        <v>1</v>
      </c>
      <c r="XFA39">
        <f t="shared" ca="1" si="24"/>
        <v>1</v>
      </c>
      <c r="XFB39" s="10">
        <f t="shared" si="25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customFormat="1">
      <c r="B40" s="15"/>
      <c r="C40" s="15"/>
      <c r="D40" s="15"/>
      <c r="E40" s="16"/>
      <c r="F40" s="16"/>
      <c r="G40" s="15"/>
      <c r="H40" s="15"/>
      <c r="I40" s="15"/>
      <c r="XES40">
        <f t="shared" si="18"/>
        <v>0</v>
      </c>
      <c r="XET40">
        <f t="shared" si="19"/>
        <v>0</v>
      </c>
      <c r="XEU40" s="11">
        <f t="shared" si="9"/>
        <v>1</v>
      </c>
      <c r="XEV40">
        <f t="shared" ca="1" si="20"/>
        <v>1</v>
      </c>
      <c r="XEX40">
        <f t="shared" si="21"/>
        <v>1</v>
      </c>
      <c r="XEY40">
        <f t="shared" si="22"/>
        <v>1</v>
      </c>
      <c r="XEZ40">
        <f t="shared" si="23"/>
        <v>1</v>
      </c>
      <c r="XFA40">
        <f t="shared" ca="1" si="24"/>
        <v>1</v>
      </c>
      <c r="XFB40" s="10">
        <f t="shared" si="25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customFormat="1">
      <c r="B41" s="15"/>
      <c r="C41" s="15"/>
      <c r="D41" s="15"/>
      <c r="E41" s="16"/>
      <c r="F41" s="16"/>
      <c r="G41" s="15"/>
      <c r="H41" s="15"/>
      <c r="I41" s="15"/>
      <c r="XES41">
        <f t="shared" si="18"/>
        <v>0</v>
      </c>
      <c r="XET41">
        <f t="shared" si="19"/>
        <v>0</v>
      </c>
      <c r="XEU41" s="11">
        <f t="shared" si="9"/>
        <v>1</v>
      </c>
      <c r="XEV41">
        <f t="shared" ca="1" si="20"/>
        <v>1</v>
      </c>
      <c r="XEX41">
        <f t="shared" si="21"/>
        <v>1</v>
      </c>
      <c r="XEY41">
        <f t="shared" si="22"/>
        <v>1</v>
      </c>
      <c r="XEZ41">
        <f t="shared" si="23"/>
        <v>1</v>
      </c>
      <c r="XFA41">
        <f t="shared" ca="1" si="24"/>
        <v>1</v>
      </c>
      <c r="XFB41" s="10">
        <f t="shared" si="25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customFormat="1">
      <c r="B42" s="15"/>
      <c r="C42" s="15"/>
      <c r="D42" s="15"/>
      <c r="E42" s="16"/>
      <c r="F42" s="16"/>
      <c r="G42" s="15"/>
      <c r="H42" s="15"/>
      <c r="I42" s="15"/>
      <c r="XES42">
        <f t="shared" si="18"/>
        <v>0</v>
      </c>
      <c r="XET42">
        <f t="shared" si="19"/>
        <v>0</v>
      </c>
      <c r="XEU42" s="11">
        <f t="shared" si="9"/>
        <v>1</v>
      </c>
      <c r="XEV42">
        <f t="shared" ca="1" si="20"/>
        <v>1</v>
      </c>
      <c r="XEX42">
        <f t="shared" si="21"/>
        <v>1</v>
      </c>
      <c r="XEY42">
        <f t="shared" si="22"/>
        <v>1</v>
      </c>
      <c r="XEZ42">
        <f t="shared" si="23"/>
        <v>1</v>
      </c>
      <c r="XFA42">
        <f t="shared" ca="1" si="24"/>
        <v>1</v>
      </c>
      <c r="XFB42" s="10">
        <f t="shared" si="25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customFormat="1">
      <c r="B43" s="15"/>
      <c r="C43" s="15"/>
      <c r="D43" s="15"/>
      <c r="E43" s="16"/>
      <c r="F43" s="16"/>
      <c r="G43" s="15"/>
      <c r="H43" s="15"/>
      <c r="I43" s="15"/>
      <c r="XES43">
        <f t="shared" si="18"/>
        <v>0</v>
      </c>
      <c r="XET43">
        <f t="shared" si="19"/>
        <v>0</v>
      </c>
      <c r="XEU43" s="11">
        <f t="shared" si="9"/>
        <v>1</v>
      </c>
      <c r="XEV43">
        <f t="shared" ca="1" si="20"/>
        <v>1</v>
      </c>
      <c r="XEX43">
        <f t="shared" si="21"/>
        <v>1</v>
      </c>
      <c r="XEY43">
        <f t="shared" si="22"/>
        <v>1</v>
      </c>
      <c r="XEZ43">
        <f t="shared" si="23"/>
        <v>1</v>
      </c>
      <c r="XFA43">
        <f t="shared" ca="1" si="24"/>
        <v>1</v>
      </c>
      <c r="XFB43" s="10">
        <f t="shared" si="25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customFormat="1">
      <c r="B44" s="15"/>
      <c r="C44" s="15"/>
      <c r="D44" s="15"/>
      <c r="E44" s="16"/>
      <c r="F44" s="16"/>
      <c r="G44" s="15"/>
      <c r="H44" s="15"/>
      <c r="I44" s="15"/>
      <c r="XES44">
        <f t="shared" si="18"/>
        <v>0</v>
      </c>
      <c r="XET44">
        <f t="shared" si="19"/>
        <v>0</v>
      </c>
      <c r="XEU44" s="11">
        <f t="shared" si="9"/>
        <v>1</v>
      </c>
      <c r="XEV44">
        <f t="shared" ca="1" si="20"/>
        <v>1</v>
      </c>
      <c r="XEX44">
        <f t="shared" si="21"/>
        <v>1</v>
      </c>
      <c r="XEY44">
        <f t="shared" si="22"/>
        <v>1</v>
      </c>
      <c r="XEZ44">
        <f t="shared" si="23"/>
        <v>1</v>
      </c>
      <c r="XFA44">
        <f t="shared" ca="1" si="24"/>
        <v>1</v>
      </c>
      <c r="XFB44" s="10">
        <f t="shared" si="25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customFormat="1">
      <c r="B45" s="15"/>
      <c r="C45" s="15"/>
      <c r="D45" s="15"/>
      <c r="E45" s="16"/>
      <c r="F45" s="16"/>
      <c r="G45" s="15"/>
      <c r="H45" s="15"/>
      <c r="I45" s="15"/>
      <c r="XES45">
        <f t="shared" si="18"/>
        <v>0</v>
      </c>
      <c r="XET45">
        <f t="shared" si="19"/>
        <v>0</v>
      </c>
      <c r="XEU45" s="11">
        <f t="shared" si="9"/>
        <v>1</v>
      </c>
      <c r="XEV45">
        <f t="shared" ca="1" si="20"/>
        <v>1</v>
      </c>
      <c r="XEX45">
        <f t="shared" si="21"/>
        <v>1</v>
      </c>
      <c r="XEY45">
        <f t="shared" si="22"/>
        <v>1</v>
      </c>
      <c r="XEZ45">
        <f t="shared" si="23"/>
        <v>1</v>
      </c>
      <c r="XFA45">
        <f t="shared" ca="1" si="24"/>
        <v>1</v>
      </c>
      <c r="XFB45" s="10">
        <f t="shared" si="25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customFormat="1">
      <c r="B46" s="15"/>
      <c r="C46" s="15"/>
      <c r="D46" s="15"/>
      <c r="E46" s="16"/>
      <c r="F46" s="16"/>
      <c r="G46" s="15"/>
      <c r="H46" s="15"/>
      <c r="I46" s="15"/>
      <c r="XES46">
        <f t="shared" si="18"/>
        <v>0</v>
      </c>
      <c r="XET46">
        <f t="shared" si="19"/>
        <v>0</v>
      </c>
      <c r="XEU46" s="11">
        <f t="shared" si="9"/>
        <v>1</v>
      </c>
      <c r="XEV46">
        <f t="shared" ca="1" si="20"/>
        <v>1</v>
      </c>
      <c r="XEX46">
        <f t="shared" si="21"/>
        <v>1</v>
      </c>
      <c r="XEY46">
        <f t="shared" si="22"/>
        <v>1</v>
      </c>
      <c r="XEZ46">
        <f t="shared" si="23"/>
        <v>1</v>
      </c>
      <c r="XFA46">
        <f t="shared" ca="1" si="24"/>
        <v>1</v>
      </c>
      <c r="XFB46" s="10">
        <f t="shared" si="25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customFormat="1">
      <c r="B47" s="15"/>
      <c r="C47" s="15"/>
      <c r="D47" s="15"/>
      <c r="E47" s="16"/>
      <c r="F47" s="16"/>
      <c r="G47" s="15"/>
      <c r="H47" s="15"/>
      <c r="I47" s="15"/>
      <c r="XES47">
        <f t="shared" si="18"/>
        <v>0</v>
      </c>
      <c r="XET47">
        <f t="shared" si="19"/>
        <v>0</v>
      </c>
      <c r="XEU47" s="11">
        <f t="shared" si="9"/>
        <v>1</v>
      </c>
      <c r="XEV47">
        <f t="shared" ca="1" si="20"/>
        <v>1</v>
      </c>
      <c r="XEX47">
        <f t="shared" si="21"/>
        <v>1</v>
      </c>
      <c r="XEY47">
        <f t="shared" si="22"/>
        <v>1</v>
      </c>
      <c r="XEZ47">
        <f t="shared" si="23"/>
        <v>1</v>
      </c>
      <c r="XFA47">
        <f t="shared" ca="1" si="24"/>
        <v>1</v>
      </c>
      <c r="XFB47" s="10">
        <f t="shared" si="25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customFormat="1">
      <c r="B48" s="15"/>
      <c r="C48" s="15"/>
      <c r="D48" s="15"/>
      <c r="E48" s="16"/>
      <c r="F48" s="16"/>
      <c r="G48" s="15"/>
      <c r="H48" s="15"/>
      <c r="I48" s="15"/>
      <c r="XES48">
        <f t="shared" si="18"/>
        <v>0</v>
      </c>
      <c r="XET48">
        <f t="shared" si="19"/>
        <v>0</v>
      </c>
      <c r="XEU48" s="11">
        <f t="shared" si="9"/>
        <v>1</v>
      </c>
      <c r="XEV48">
        <f t="shared" ca="1" si="20"/>
        <v>1</v>
      </c>
      <c r="XEX48">
        <f t="shared" si="21"/>
        <v>1</v>
      </c>
      <c r="XEY48">
        <f t="shared" si="22"/>
        <v>1</v>
      </c>
      <c r="XEZ48">
        <f t="shared" si="23"/>
        <v>1</v>
      </c>
      <c r="XFA48">
        <f t="shared" ca="1" si="24"/>
        <v>1</v>
      </c>
      <c r="XFB48" s="10">
        <f t="shared" si="25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customFormat="1">
      <c r="B49" s="15"/>
      <c r="C49" s="15"/>
      <c r="D49" s="15"/>
      <c r="E49" s="16"/>
      <c r="F49" s="16"/>
      <c r="G49" s="15"/>
      <c r="H49" s="15"/>
      <c r="I49" s="15"/>
      <c r="XES49">
        <f t="shared" si="18"/>
        <v>0</v>
      </c>
      <c r="XET49">
        <f t="shared" si="19"/>
        <v>0</v>
      </c>
      <c r="XEU49" s="11">
        <f t="shared" si="9"/>
        <v>1</v>
      </c>
      <c r="XEV49">
        <f t="shared" ca="1" si="20"/>
        <v>1</v>
      </c>
      <c r="XEX49">
        <f t="shared" si="21"/>
        <v>1</v>
      </c>
      <c r="XEY49">
        <f t="shared" si="22"/>
        <v>1</v>
      </c>
      <c r="XEZ49">
        <f t="shared" si="23"/>
        <v>1</v>
      </c>
      <c r="XFA49">
        <f t="shared" ca="1" si="24"/>
        <v>1</v>
      </c>
      <c r="XFB49" s="10">
        <f t="shared" si="25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customFormat="1">
      <c r="B50" s="15"/>
      <c r="C50" s="15"/>
      <c r="D50" s="15"/>
      <c r="E50" s="16"/>
      <c r="F50" s="16"/>
      <c r="G50" s="15"/>
      <c r="H50" s="15"/>
      <c r="I50" s="15"/>
      <c r="XES50">
        <f t="shared" si="18"/>
        <v>0</v>
      </c>
      <c r="XET50">
        <f t="shared" si="19"/>
        <v>0</v>
      </c>
      <c r="XEU50" s="11">
        <f t="shared" si="9"/>
        <v>1</v>
      </c>
      <c r="XEV50">
        <f t="shared" ca="1" si="20"/>
        <v>1</v>
      </c>
      <c r="XEX50">
        <f t="shared" si="21"/>
        <v>1</v>
      </c>
      <c r="XEY50">
        <f t="shared" si="22"/>
        <v>1</v>
      </c>
      <c r="XEZ50">
        <f t="shared" si="23"/>
        <v>1</v>
      </c>
      <c r="XFA50">
        <f t="shared" ca="1" si="24"/>
        <v>1</v>
      </c>
      <c r="XFB50" s="10">
        <f t="shared" si="25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customFormat="1">
      <c r="B51" s="15"/>
      <c r="C51" s="15"/>
      <c r="D51" s="15"/>
      <c r="E51" s="16"/>
      <c r="F51" s="16"/>
      <c r="G51" s="15"/>
      <c r="H51" s="15"/>
      <c r="I51" s="15"/>
      <c r="XES51">
        <f t="shared" si="18"/>
        <v>0</v>
      </c>
      <c r="XET51">
        <f t="shared" si="19"/>
        <v>0</v>
      </c>
      <c r="XEU51" s="11">
        <f t="shared" si="9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customFormat="1">
      <c r="B52" s="15"/>
      <c r="C52" s="15"/>
      <c r="D52" s="15"/>
      <c r="E52" s="16"/>
      <c r="F52" s="16"/>
      <c r="G52" s="15"/>
      <c r="H52" s="15"/>
      <c r="I52" s="15"/>
      <c r="XES52">
        <f t="shared" si="18"/>
        <v>0</v>
      </c>
      <c r="XET52">
        <f t="shared" si="19"/>
        <v>0</v>
      </c>
      <c r="XEU52" s="11">
        <f t="shared" si="9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customFormat="1">
      <c r="B53" s="15"/>
      <c r="C53" s="15"/>
      <c r="D53" s="15"/>
      <c r="E53" s="16"/>
      <c r="F53" s="16"/>
      <c r="G53" s="15"/>
      <c r="H53" s="15"/>
      <c r="I53" s="15"/>
      <c r="XES53">
        <f t="shared" si="18"/>
        <v>0</v>
      </c>
      <c r="XET53">
        <f t="shared" si="19"/>
        <v>0</v>
      </c>
      <c r="XEU53" s="11">
        <f t="shared" si="9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customFormat="1">
      <c r="B54" s="15"/>
      <c r="C54" s="15"/>
      <c r="D54" s="15"/>
      <c r="E54" s="16"/>
      <c r="F54" s="16"/>
      <c r="G54" s="15"/>
      <c r="H54" s="15"/>
      <c r="I54" s="15"/>
      <c r="XES54">
        <f t="shared" si="18"/>
        <v>0</v>
      </c>
      <c r="XET54">
        <f t="shared" si="19"/>
        <v>0</v>
      </c>
      <c r="XEU54" s="11">
        <f t="shared" si="9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customFormat="1">
      <c r="B55" s="15"/>
      <c r="C55" s="15"/>
      <c r="D55" s="15"/>
      <c r="E55" s="16"/>
      <c r="F55" s="16"/>
      <c r="G55" s="15"/>
      <c r="H55" s="15"/>
      <c r="I55" s="15"/>
      <c r="XES55">
        <f t="shared" si="18"/>
        <v>0</v>
      </c>
      <c r="XET55">
        <f t="shared" si="19"/>
        <v>0</v>
      </c>
      <c r="XEU55" s="11">
        <f t="shared" ref="XEU55:XEU118" si="26">IF(AND(XES55=0,XET55=1),0,1)</f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customFormat="1">
      <c r="B56" s="15"/>
      <c r="C56" s="15"/>
      <c r="D56" s="15"/>
      <c r="E56" s="16"/>
      <c r="F56" s="16"/>
      <c r="G56" s="15"/>
      <c r="H56" s="15"/>
      <c r="I56" s="15"/>
      <c r="XES56">
        <f t="shared" si="18"/>
        <v>0</v>
      </c>
      <c r="XET56">
        <f t="shared" si="19"/>
        <v>0</v>
      </c>
      <c r="XEU56" s="11">
        <f t="shared" si="26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customFormat="1">
      <c r="B57" s="15"/>
      <c r="C57" s="15"/>
      <c r="D57" s="15"/>
      <c r="E57" s="16"/>
      <c r="F57" s="16"/>
      <c r="G57" s="15"/>
      <c r="H57" s="15"/>
      <c r="I57" s="15"/>
      <c r="XES57">
        <f t="shared" si="18"/>
        <v>0</v>
      </c>
      <c r="XET57">
        <f t="shared" si="19"/>
        <v>0</v>
      </c>
      <c r="XEU57" s="11">
        <f t="shared" si="26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customFormat="1">
      <c r="B58" s="15"/>
      <c r="C58" s="15"/>
      <c r="D58" s="15"/>
      <c r="E58" s="16"/>
      <c r="F58" s="16"/>
      <c r="G58" s="15"/>
      <c r="H58" s="15"/>
      <c r="I58" s="15"/>
      <c r="XES58">
        <f t="shared" si="18"/>
        <v>0</v>
      </c>
      <c r="XET58">
        <f t="shared" si="19"/>
        <v>0</v>
      </c>
      <c r="XEU58" s="11">
        <f t="shared" si="26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customFormat="1">
      <c r="B59" s="15"/>
      <c r="C59" s="15"/>
      <c r="D59" s="15"/>
      <c r="E59" s="16"/>
      <c r="F59" s="16"/>
      <c r="G59" s="15"/>
      <c r="H59" s="15"/>
      <c r="I59" s="15"/>
      <c r="XES59">
        <f t="shared" si="18"/>
        <v>0</v>
      </c>
      <c r="XET59">
        <f t="shared" si="19"/>
        <v>0</v>
      </c>
      <c r="XEU59" s="11">
        <f t="shared" si="26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customFormat="1">
      <c r="B60" s="15"/>
      <c r="C60" s="15"/>
      <c r="D60" s="15"/>
      <c r="E60" s="16"/>
      <c r="F60" s="16"/>
      <c r="G60" s="15"/>
      <c r="H60" s="15"/>
      <c r="I60" s="15"/>
      <c r="XES60">
        <f t="shared" si="18"/>
        <v>0</v>
      </c>
      <c r="XET60">
        <f t="shared" si="19"/>
        <v>0</v>
      </c>
      <c r="XEU60" s="11">
        <f t="shared" si="26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customFormat="1">
      <c r="B61" s="15"/>
      <c r="C61" s="15"/>
      <c r="D61" s="15"/>
      <c r="E61" s="16"/>
      <c r="F61" s="16"/>
      <c r="G61" s="15"/>
      <c r="H61" s="15"/>
      <c r="I61" s="15"/>
      <c r="XES61">
        <f t="shared" si="18"/>
        <v>0</v>
      </c>
      <c r="XET61">
        <f t="shared" si="19"/>
        <v>0</v>
      </c>
      <c r="XEU61" s="11">
        <f t="shared" si="26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customFormat="1">
      <c r="B62" s="15"/>
      <c r="C62" s="15"/>
      <c r="D62" s="15"/>
      <c r="E62" s="16"/>
      <c r="F62" s="16"/>
      <c r="G62" s="15"/>
      <c r="H62" s="15"/>
      <c r="I62" s="15"/>
      <c r="XES62">
        <f t="shared" si="18"/>
        <v>0</v>
      </c>
      <c r="XET62">
        <f t="shared" si="19"/>
        <v>0</v>
      </c>
      <c r="XEU62" s="11">
        <f t="shared" si="26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customFormat="1">
      <c r="B63" s="15"/>
      <c r="C63" s="15"/>
      <c r="D63" s="15"/>
      <c r="E63" s="16"/>
      <c r="F63" s="16"/>
      <c r="G63" s="15"/>
      <c r="H63" s="15"/>
      <c r="I63" s="15"/>
      <c r="XES63">
        <f t="shared" ref="XES63:XES94" si="27">IF(ISBLANK(B63),0,1)</f>
        <v>0</v>
      </c>
      <c r="XET63">
        <f t="shared" ref="XET63:XET94" si="28">IF(CONCATENATE(C63,D63,E63,F63)&lt;&gt;"",1,0)</f>
        <v>0</v>
      </c>
      <c r="XEU63" s="11">
        <f t="shared" si="26"/>
        <v>1</v>
      </c>
      <c r="XEV63">
        <f t="shared" ref="XEV63:XEV94" ca="1" si="29">IF(AND(B63&lt;&gt;"",ISNA(VLOOKUP(D63,INDIRECT("Reasons"),1,FALSE))),0,1)</f>
        <v>1</v>
      </c>
      <c r="XEX63">
        <f t="shared" ref="XEX63:XEX94" si="30">IF(AND(B63&lt;&gt;"",ISBLANK(D63)),0,1)</f>
        <v>1</v>
      </c>
      <c r="XEY63">
        <f t="shared" ref="XEY63:XEY94" si="31">IF(AND(B63&lt;&gt;"",ISBLANK(E63)),0,1)</f>
        <v>1</v>
      </c>
      <c r="XEZ63">
        <f t="shared" ref="XEZ63:XEZ94" si="32">IF(AND(B63&lt;&gt;"",ISBLANK(F63)),0,1)</f>
        <v>1</v>
      </c>
      <c r="XFA63">
        <f t="shared" ref="XFA63:XFA94" ca="1" si="33">IF(ISNA(VLOOKUP(C63,INDIRECT(B63),1,FALSE)),0,1)</f>
        <v>1</v>
      </c>
      <c r="XFB63" s="10">
        <f t="shared" ref="XFB63:XFB94" si="34">IF(AND(B63&lt;&gt;"",ISBLANK(C63)),0,1)</f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customFormat="1">
      <c r="B64" s="15"/>
      <c r="C64" s="15"/>
      <c r="D64" s="15"/>
      <c r="E64" s="16"/>
      <c r="F64" s="16"/>
      <c r="G64" s="15"/>
      <c r="H64" s="15"/>
      <c r="I64" s="15"/>
      <c r="XES64">
        <f t="shared" si="27"/>
        <v>0</v>
      </c>
      <c r="XET64">
        <f t="shared" si="28"/>
        <v>0</v>
      </c>
      <c r="XEU64" s="11">
        <f t="shared" si="26"/>
        <v>1</v>
      </c>
      <c r="XEV64">
        <f t="shared" ca="1" si="29"/>
        <v>1</v>
      </c>
      <c r="XEX64">
        <f t="shared" si="30"/>
        <v>1</v>
      </c>
      <c r="XEY64">
        <f t="shared" si="31"/>
        <v>1</v>
      </c>
      <c r="XEZ64">
        <f t="shared" si="32"/>
        <v>1</v>
      </c>
      <c r="XFA64">
        <f t="shared" ca="1" si="33"/>
        <v>1</v>
      </c>
      <c r="XFB64" s="10">
        <f t="shared" si="3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customFormat="1">
      <c r="B65" s="15"/>
      <c r="C65" s="15"/>
      <c r="D65" s="15"/>
      <c r="E65" s="16"/>
      <c r="F65" s="16"/>
      <c r="G65" s="15"/>
      <c r="H65" s="15"/>
      <c r="I65" s="15"/>
      <c r="XES65">
        <f t="shared" si="27"/>
        <v>0</v>
      </c>
      <c r="XET65">
        <f t="shared" si="28"/>
        <v>0</v>
      </c>
      <c r="XEU65" s="11">
        <f t="shared" si="26"/>
        <v>1</v>
      </c>
      <c r="XEV65">
        <f t="shared" ca="1" si="29"/>
        <v>1</v>
      </c>
      <c r="XEX65">
        <f t="shared" si="30"/>
        <v>1</v>
      </c>
      <c r="XEY65">
        <f t="shared" si="31"/>
        <v>1</v>
      </c>
      <c r="XEZ65">
        <f t="shared" si="32"/>
        <v>1</v>
      </c>
      <c r="XFA65">
        <f t="shared" ca="1" si="33"/>
        <v>1</v>
      </c>
      <c r="XFB65" s="10">
        <f t="shared" si="3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customFormat="1">
      <c r="B66" s="15"/>
      <c r="C66" s="15"/>
      <c r="D66" s="15"/>
      <c r="E66" s="16"/>
      <c r="F66" s="16"/>
      <c r="G66" s="15"/>
      <c r="H66" s="15"/>
      <c r="I66" s="15"/>
      <c r="XES66">
        <f t="shared" si="27"/>
        <v>0</v>
      </c>
      <c r="XET66">
        <f t="shared" si="28"/>
        <v>0</v>
      </c>
      <c r="XEU66" s="11">
        <f t="shared" si="26"/>
        <v>1</v>
      </c>
      <c r="XEV66">
        <f t="shared" ca="1" si="29"/>
        <v>1</v>
      </c>
      <c r="XEX66">
        <f t="shared" si="30"/>
        <v>1</v>
      </c>
      <c r="XEY66">
        <f t="shared" si="31"/>
        <v>1</v>
      </c>
      <c r="XEZ66">
        <f t="shared" si="32"/>
        <v>1</v>
      </c>
      <c r="XFA66">
        <f t="shared" ca="1" si="33"/>
        <v>1</v>
      </c>
      <c r="XFB66" s="10">
        <f t="shared" si="3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customFormat="1">
      <c r="B67" s="15"/>
      <c r="C67" s="15"/>
      <c r="D67" s="15"/>
      <c r="E67" s="16"/>
      <c r="F67" s="16"/>
      <c r="G67" s="15"/>
      <c r="H67" s="15"/>
      <c r="I67" s="15"/>
      <c r="XES67">
        <f t="shared" si="27"/>
        <v>0</v>
      </c>
      <c r="XET67">
        <f t="shared" si="28"/>
        <v>0</v>
      </c>
      <c r="XEU67" s="11">
        <f t="shared" si="26"/>
        <v>1</v>
      </c>
      <c r="XEV67">
        <f t="shared" ca="1" si="29"/>
        <v>1</v>
      </c>
      <c r="XEX67">
        <f t="shared" si="30"/>
        <v>1</v>
      </c>
      <c r="XEY67">
        <f t="shared" si="31"/>
        <v>1</v>
      </c>
      <c r="XEZ67">
        <f t="shared" si="32"/>
        <v>1</v>
      </c>
      <c r="XFA67">
        <f t="shared" ca="1" si="33"/>
        <v>1</v>
      </c>
      <c r="XFB67" s="10">
        <f t="shared" si="3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customFormat="1">
      <c r="B68" s="15"/>
      <c r="C68" s="15"/>
      <c r="D68" s="15"/>
      <c r="E68" s="16"/>
      <c r="F68" s="16"/>
      <c r="G68" s="15"/>
      <c r="H68" s="15"/>
      <c r="I68" s="15"/>
      <c r="XES68">
        <f t="shared" si="27"/>
        <v>0</v>
      </c>
      <c r="XET68">
        <f t="shared" si="28"/>
        <v>0</v>
      </c>
      <c r="XEU68" s="11">
        <f t="shared" si="26"/>
        <v>1</v>
      </c>
      <c r="XEV68">
        <f t="shared" ca="1" si="29"/>
        <v>1</v>
      </c>
      <c r="XEX68">
        <f t="shared" si="30"/>
        <v>1</v>
      </c>
      <c r="XEY68">
        <f t="shared" si="31"/>
        <v>1</v>
      </c>
      <c r="XEZ68">
        <f t="shared" si="32"/>
        <v>1</v>
      </c>
      <c r="XFA68">
        <f t="shared" ca="1" si="33"/>
        <v>1</v>
      </c>
      <c r="XFB68" s="10">
        <f t="shared" si="3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customFormat="1">
      <c r="B69" s="15"/>
      <c r="C69" s="15"/>
      <c r="D69" s="15"/>
      <c r="E69" s="16"/>
      <c r="F69" s="16"/>
      <c r="G69" s="15"/>
      <c r="H69" s="15"/>
      <c r="I69" s="15"/>
      <c r="XES69">
        <f t="shared" si="27"/>
        <v>0</v>
      </c>
      <c r="XET69">
        <f t="shared" si="28"/>
        <v>0</v>
      </c>
      <c r="XEU69" s="11">
        <f t="shared" si="26"/>
        <v>1</v>
      </c>
      <c r="XEV69">
        <f t="shared" ca="1" si="29"/>
        <v>1</v>
      </c>
      <c r="XEX69">
        <f t="shared" si="30"/>
        <v>1</v>
      </c>
      <c r="XEY69">
        <f t="shared" si="31"/>
        <v>1</v>
      </c>
      <c r="XEZ69">
        <f t="shared" si="32"/>
        <v>1</v>
      </c>
      <c r="XFA69">
        <f t="shared" ca="1" si="33"/>
        <v>1</v>
      </c>
      <c r="XFB69" s="10">
        <f t="shared" si="3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customFormat="1">
      <c r="B70" s="15"/>
      <c r="C70" s="15"/>
      <c r="D70" s="15"/>
      <c r="E70" s="16"/>
      <c r="F70" s="16"/>
      <c r="G70" s="15"/>
      <c r="H70" s="15"/>
      <c r="I70" s="15"/>
      <c r="XES70">
        <f t="shared" si="27"/>
        <v>0</v>
      </c>
      <c r="XET70">
        <f t="shared" si="28"/>
        <v>0</v>
      </c>
      <c r="XEU70" s="11">
        <f t="shared" si="26"/>
        <v>1</v>
      </c>
      <c r="XEV70">
        <f t="shared" ca="1" si="29"/>
        <v>1</v>
      </c>
      <c r="XEX70">
        <f t="shared" si="30"/>
        <v>1</v>
      </c>
      <c r="XEY70">
        <f t="shared" si="31"/>
        <v>1</v>
      </c>
      <c r="XEZ70">
        <f t="shared" si="32"/>
        <v>1</v>
      </c>
      <c r="XFA70">
        <f t="shared" ca="1" si="33"/>
        <v>1</v>
      </c>
      <c r="XFB70" s="10">
        <f t="shared" si="3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customFormat="1">
      <c r="B71" s="15"/>
      <c r="C71" s="15"/>
      <c r="D71" s="15"/>
      <c r="E71" s="16"/>
      <c r="F71" s="16"/>
      <c r="G71" s="15"/>
      <c r="H71" s="15"/>
      <c r="I71" s="15"/>
      <c r="XES71">
        <f t="shared" si="27"/>
        <v>0</v>
      </c>
      <c r="XET71">
        <f t="shared" si="28"/>
        <v>0</v>
      </c>
      <c r="XEU71" s="11">
        <f t="shared" si="26"/>
        <v>1</v>
      </c>
      <c r="XEV71">
        <f t="shared" ca="1" si="29"/>
        <v>1</v>
      </c>
      <c r="XEX71">
        <f t="shared" si="30"/>
        <v>1</v>
      </c>
      <c r="XEY71">
        <f t="shared" si="31"/>
        <v>1</v>
      </c>
      <c r="XEZ71">
        <f t="shared" si="32"/>
        <v>1</v>
      </c>
      <c r="XFA71">
        <f t="shared" ca="1" si="33"/>
        <v>1</v>
      </c>
      <c r="XFB71" s="10">
        <f t="shared" si="3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customFormat="1">
      <c r="B72" s="15"/>
      <c r="C72" s="15"/>
      <c r="D72" s="15"/>
      <c r="E72" s="16"/>
      <c r="F72" s="16"/>
      <c r="G72" s="15"/>
      <c r="H72" s="15"/>
      <c r="I72" s="15"/>
      <c r="XES72">
        <f t="shared" si="27"/>
        <v>0</v>
      </c>
      <c r="XET72">
        <f t="shared" si="28"/>
        <v>0</v>
      </c>
      <c r="XEU72" s="11">
        <f t="shared" si="26"/>
        <v>1</v>
      </c>
      <c r="XEV72">
        <f t="shared" ca="1" si="29"/>
        <v>1</v>
      </c>
      <c r="XEX72">
        <f t="shared" si="30"/>
        <v>1</v>
      </c>
      <c r="XEY72">
        <f t="shared" si="31"/>
        <v>1</v>
      </c>
      <c r="XEZ72">
        <f t="shared" si="32"/>
        <v>1</v>
      </c>
      <c r="XFA72">
        <f t="shared" ca="1" si="33"/>
        <v>1</v>
      </c>
      <c r="XFB72" s="10">
        <f t="shared" si="3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customFormat="1">
      <c r="B73" s="15"/>
      <c r="C73" s="15"/>
      <c r="D73" s="15"/>
      <c r="E73" s="16"/>
      <c r="F73" s="16"/>
      <c r="G73" s="15"/>
      <c r="H73" s="15"/>
      <c r="I73" s="15"/>
      <c r="XES73">
        <f t="shared" si="27"/>
        <v>0</v>
      </c>
      <c r="XET73">
        <f t="shared" si="28"/>
        <v>0</v>
      </c>
      <c r="XEU73" s="11">
        <f t="shared" si="26"/>
        <v>1</v>
      </c>
      <c r="XEV73">
        <f t="shared" ca="1" si="29"/>
        <v>1</v>
      </c>
      <c r="XEX73">
        <f t="shared" si="30"/>
        <v>1</v>
      </c>
      <c r="XEY73">
        <f t="shared" si="31"/>
        <v>1</v>
      </c>
      <c r="XEZ73">
        <f t="shared" si="32"/>
        <v>1</v>
      </c>
      <c r="XFA73">
        <f t="shared" ca="1" si="33"/>
        <v>1</v>
      </c>
      <c r="XFB73" s="10">
        <f t="shared" si="3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customFormat="1">
      <c r="B74" s="15"/>
      <c r="C74" s="15"/>
      <c r="D74" s="15"/>
      <c r="E74" s="16"/>
      <c r="F74" s="16"/>
      <c r="G74" s="15"/>
      <c r="H74" s="15"/>
      <c r="I74" s="15"/>
      <c r="XES74">
        <f t="shared" si="27"/>
        <v>0</v>
      </c>
      <c r="XET74">
        <f t="shared" si="28"/>
        <v>0</v>
      </c>
      <c r="XEU74" s="11">
        <f t="shared" si="26"/>
        <v>1</v>
      </c>
      <c r="XEV74">
        <f t="shared" ca="1" si="29"/>
        <v>1</v>
      </c>
      <c r="XEX74">
        <f t="shared" si="30"/>
        <v>1</v>
      </c>
      <c r="XEY74">
        <f t="shared" si="31"/>
        <v>1</v>
      </c>
      <c r="XEZ74">
        <f t="shared" si="32"/>
        <v>1</v>
      </c>
      <c r="XFA74">
        <f t="shared" ca="1" si="33"/>
        <v>1</v>
      </c>
      <c r="XFB74" s="10">
        <f t="shared" si="3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customFormat="1">
      <c r="B75" s="15"/>
      <c r="C75" s="15"/>
      <c r="D75" s="15"/>
      <c r="E75" s="16"/>
      <c r="F75" s="16"/>
      <c r="G75" s="15"/>
      <c r="H75" s="15"/>
      <c r="I75" s="15"/>
      <c r="XES75">
        <f t="shared" si="27"/>
        <v>0</v>
      </c>
      <c r="XET75">
        <f t="shared" si="28"/>
        <v>0</v>
      </c>
      <c r="XEU75" s="11">
        <f t="shared" si="26"/>
        <v>1</v>
      </c>
      <c r="XEV75">
        <f t="shared" ca="1" si="29"/>
        <v>1</v>
      </c>
      <c r="XEX75">
        <f t="shared" si="30"/>
        <v>1</v>
      </c>
      <c r="XEY75">
        <f t="shared" si="31"/>
        <v>1</v>
      </c>
      <c r="XEZ75">
        <f t="shared" si="32"/>
        <v>1</v>
      </c>
      <c r="XFA75">
        <f t="shared" ca="1" si="33"/>
        <v>1</v>
      </c>
      <c r="XFB75" s="10">
        <f t="shared" si="3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customFormat="1">
      <c r="B76" s="15"/>
      <c r="C76" s="15"/>
      <c r="D76" s="15"/>
      <c r="E76" s="16"/>
      <c r="F76" s="16"/>
      <c r="G76" s="15"/>
      <c r="H76" s="15"/>
      <c r="I76" s="15"/>
      <c r="XES76">
        <f t="shared" si="27"/>
        <v>0</v>
      </c>
      <c r="XET76">
        <f t="shared" si="28"/>
        <v>0</v>
      </c>
      <c r="XEU76" s="11">
        <f t="shared" si="26"/>
        <v>1</v>
      </c>
      <c r="XEV76">
        <f t="shared" ca="1" si="29"/>
        <v>1</v>
      </c>
      <c r="XEX76">
        <f t="shared" si="30"/>
        <v>1</v>
      </c>
      <c r="XEY76">
        <f t="shared" si="31"/>
        <v>1</v>
      </c>
      <c r="XEZ76">
        <f t="shared" si="32"/>
        <v>1</v>
      </c>
      <c r="XFA76">
        <f t="shared" ca="1" si="33"/>
        <v>1</v>
      </c>
      <c r="XFB76" s="10">
        <f t="shared" si="3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customFormat="1">
      <c r="B77" s="15"/>
      <c r="C77" s="15"/>
      <c r="D77" s="15"/>
      <c r="E77" s="16"/>
      <c r="F77" s="16"/>
      <c r="G77" s="15"/>
      <c r="H77" s="15"/>
      <c r="I77" s="15"/>
      <c r="XES77">
        <f t="shared" si="27"/>
        <v>0</v>
      </c>
      <c r="XET77">
        <f t="shared" si="28"/>
        <v>0</v>
      </c>
      <c r="XEU77" s="11">
        <f t="shared" si="26"/>
        <v>1</v>
      </c>
      <c r="XEV77">
        <f t="shared" ca="1" si="29"/>
        <v>1</v>
      </c>
      <c r="XEX77">
        <f t="shared" si="30"/>
        <v>1</v>
      </c>
      <c r="XEY77">
        <f t="shared" si="31"/>
        <v>1</v>
      </c>
      <c r="XEZ77">
        <f t="shared" si="32"/>
        <v>1</v>
      </c>
      <c r="XFA77">
        <f t="shared" ca="1" si="33"/>
        <v>1</v>
      </c>
      <c r="XFB77" s="10">
        <f t="shared" si="3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customFormat="1">
      <c r="B78" s="15"/>
      <c r="C78" s="15"/>
      <c r="D78" s="15"/>
      <c r="E78" s="16"/>
      <c r="F78" s="16"/>
      <c r="G78" s="15"/>
      <c r="H78" s="15"/>
      <c r="I78" s="15"/>
      <c r="XES78">
        <f t="shared" si="27"/>
        <v>0</v>
      </c>
      <c r="XET78">
        <f t="shared" si="28"/>
        <v>0</v>
      </c>
      <c r="XEU78" s="11">
        <f t="shared" si="26"/>
        <v>1</v>
      </c>
      <c r="XEV78">
        <f t="shared" ca="1" si="29"/>
        <v>1</v>
      </c>
      <c r="XEX78">
        <f t="shared" si="30"/>
        <v>1</v>
      </c>
      <c r="XEY78">
        <f t="shared" si="31"/>
        <v>1</v>
      </c>
      <c r="XEZ78">
        <f t="shared" si="32"/>
        <v>1</v>
      </c>
      <c r="XFA78">
        <f t="shared" ca="1" si="33"/>
        <v>1</v>
      </c>
      <c r="XFB78" s="10">
        <f t="shared" si="34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customFormat="1">
      <c r="B79" s="15"/>
      <c r="C79" s="15"/>
      <c r="D79" s="15"/>
      <c r="E79" s="16"/>
      <c r="F79" s="16"/>
      <c r="G79" s="15"/>
      <c r="H79" s="15"/>
      <c r="I79" s="15"/>
      <c r="XES79">
        <f t="shared" si="27"/>
        <v>0</v>
      </c>
      <c r="XET79">
        <f t="shared" si="28"/>
        <v>0</v>
      </c>
      <c r="XEU79" s="11">
        <f t="shared" si="26"/>
        <v>1</v>
      </c>
      <c r="XEV79">
        <f t="shared" ca="1" si="29"/>
        <v>1</v>
      </c>
      <c r="XEX79">
        <f t="shared" si="30"/>
        <v>1</v>
      </c>
      <c r="XEY79">
        <f t="shared" si="31"/>
        <v>1</v>
      </c>
      <c r="XEZ79">
        <f t="shared" si="32"/>
        <v>1</v>
      </c>
      <c r="XFA79">
        <f t="shared" ca="1" si="33"/>
        <v>1</v>
      </c>
      <c r="XFB79" s="10">
        <f t="shared" si="34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customFormat="1">
      <c r="B80" s="15"/>
      <c r="C80" s="15"/>
      <c r="D80" s="15"/>
      <c r="E80" s="16"/>
      <c r="F80" s="16"/>
      <c r="G80" s="15"/>
      <c r="H80" s="15"/>
      <c r="I80" s="15"/>
      <c r="XES80">
        <f t="shared" si="27"/>
        <v>0</v>
      </c>
      <c r="XET80">
        <f t="shared" si="28"/>
        <v>0</v>
      </c>
      <c r="XEU80" s="11">
        <f t="shared" si="26"/>
        <v>1</v>
      </c>
      <c r="XEV80">
        <f t="shared" ca="1" si="29"/>
        <v>1</v>
      </c>
      <c r="XEX80">
        <f t="shared" si="30"/>
        <v>1</v>
      </c>
      <c r="XEY80">
        <f t="shared" si="31"/>
        <v>1</v>
      </c>
      <c r="XEZ80">
        <f t="shared" si="32"/>
        <v>1</v>
      </c>
      <c r="XFA80">
        <f t="shared" ca="1" si="33"/>
        <v>1</v>
      </c>
      <c r="XFB80" s="10">
        <f t="shared" si="34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customFormat="1">
      <c r="B81" s="15"/>
      <c r="C81" s="15"/>
      <c r="D81" s="15"/>
      <c r="E81" s="16"/>
      <c r="F81" s="16"/>
      <c r="G81" s="15"/>
      <c r="H81" s="15"/>
      <c r="I81" s="15"/>
      <c r="XES81">
        <f t="shared" si="27"/>
        <v>0</v>
      </c>
      <c r="XET81">
        <f t="shared" si="28"/>
        <v>0</v>
      </c>
      <c r="XEU81" s="11">
        <f t="shared" si="26"/>
        <v>1</v>
      </c>
      <c r="XEV81">
        <f t="shared" ca="1" si="29"/>
        <v>1</v>
      </c>
      <c r="XEX81">
        <f t="shared" si="30"/>
        <v>1</v>
      </c>
      <c r="XEY81">
        <f t="shared" si="31"/>
        <v>1</v>
      </c>
      <c r="XEZ81">
        <f t="shared" si="32"/>
        <v>1</v>
      </c>
      <c r="XFA81">
        <f t="shared" ca="1" si="33"/>
        <v>1</v>
      </c>
      <c r="XFB81" s="10">
        <f t="shared" si="34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customFormat="1">
      <c r="B82" s="15"/>
      <c r="C82" s="15"/>
      <c r="D82" s="15"/>
      <c r="E82" s="16"/>
      <c r="F82" s="16"/>
      <c r="G82" s="15"/>
      <c r="H82" s="15"/>
      <c r="I82" s="15"/>
      <c r="XES82">
        <f t="shared" si="27"/>
        <v>0</v>
      </c>
      <c r="XET82">
        <f t="shared" si="28"/>
        <v>0</v>
      </c>
      <c r="XEU82" s="11">
        <f t="shared" si="26"/>
        <v>1</v>
      </c>
      <c r="XEV82">
        <f t="shared" ca="1" si="29"/>
        <v>1</v>
      </c>
      <c r="XEX82">
        <f t="shared" si="30"/>
        <v>1</v>
      </c>
      <c r="XEY82">
        <f t="shared" si="31"/>
        <v>1</v>
      </c>
      <c r="XEZ82">
        <f t="shared" si="32"/>
        <v>1</v>
      </c>
      <c r="XFA82">
        <f t="shared" ca="1" si="33"/>
        <v>1</v>
      </c>
      <c r="XFB82" s="10">
        <f t="shared" si="34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customFormat="1">
      <c r="B83" s="15"/>
      <c r="C83" s="15"/>
      <c r="D83" s="15"/>
      <c r="E83" s="16"/>
      <c r="F83" s="16"/>
      <c r="G83" s="15"/>
      <c r="H83" s="15"/>
      <c r="I83" s="15"/>
      <c r="XES83">
        <f t="shared" si="27"/>
        <v>0</v>
      </c>
      <c r="XET83">
        <f t="shared" si="28"/>
        <v>0</v>
      </c>
      <c r="XEU83" s="11">
        <f t="shared" si="26"/>
        <v>1</v>
      </c>
      <c r="XEV83">
        <f t="shared" ca="1" si="29"/>
        <v>1</v>
      </c>
      <c r="XEX83">
        <f t="shared" si="30"/>
        <v>1</v>
      </c>
      <c r="XEY83">
        <f t="shared" si="31"/>
        <v>1</v>
      </c>
      <c r="XEZ83">
        <f t="shared" si="32"/>
        <v>1</v>
      </c>
      <c r="XFA83">
        <f t="shared" ca="1" si="33"/>
        <v>1</v>
      </c>
      <c r="XFB83" s="10">
        <f t="shared" si="34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customFormat="1">
      <c r="B84" s="15"/>
      <c r="C84" s="15"/>
      <c r="D84" s="15"/>
      <c r="E84" s="16"/>
      <c r="F84" s="16"/>
      <c r="G84" s="15"/>
      <c r="H84" s="15"/>
      <c r="I84" s="15"/>
      <c r="XES84">
        <f t="shared" si="27"/>
        <v>0</v>
      </c>
      <c r="XET84">
        <f t="shared" si="28"/>
        <v>0</v>
      </c>
      <c r="XEU84" s="11">
        <f t="shared" si="26"/>
        <v>1</v>
      </c>
      <c r="XEV84">
        <f t="shared" ca="1" si="29"/>
        <v>1</v>
      </c>
      <c r="XEX84">
        <f t="shared" si="30"/>
        <v>1</v>
      </c>
      <c r="XEY84">
        <f t="shared" si="31"/>
        <v>1</v>
      </c>
      <c r="XEZ84">
        <f t="shared" si="32"/>
        <v>1</v>
      </c>
      <c r="XFA84">
        <f t="shared" ca="1" si="33"/>
        <v>1</v>
      </c>
      <c r="XFB84" s="10">
        <f t="shared" si="34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customFormat="1">
      <c r="B85" s="15"/>
      <c r="C85" s="15"/>
      <c r="D85" s="15"/>
      <c r="E85" s="16"/>
      <c r="F85" s="16"/>
      <c r="G85" s="15"/>
      <c r="H85" s="15"/>
      <c r="I85" s="15"/>
      <c r="XES85">
        <f t="shared" si="27"/>
        <v>0</v>
      </c>
      <c r="XET85">
        <f t="shared" si="28"/>
        <v>0</v>
      </c>
      <c r="XEU85" s="11">
        <f t="shared" si="26"/>
        <v>1</v>
      </c>
      <c r="XEV85">
        <f t="shared" ca="1" si="29"/>
        <v>1</v>
      </c>
      <c r="XEX85">
        <f t="shared" si="30"/>
        <v>1</v>
      </c>
      <c r="XEY85">
        <f t="shared" si="31"/>
        <v>1</v>
      </c>
      <c r="XEZ85">
        <f t="shared" si="32"/>
        <v>1</v>
      </c>
      <c r="XFA85">
        <f t="shared" ca="1" si="33"/>
        <v>1</v>
      </c>
      <c r="XFB85" s="10">
        <f t="shared" si="34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customFormat="1">
      <c r="B86" s="15"/>
      <c r="C86" s="15"/>
      <c r="D86" s="15"/>
      <c r="E86" s="16"/>
      <c r="F86" s="16"/>
      <c r="G86" s="15"/>
      <c r="H86" s="15"/>
      <c r="I86" s="15"/>
      <c r="XES86">
        <f t="shared" si="27"/>
        <v>0</v>
      </c>
      <c r="XET86">
        <f t="shared" si="28"/>
        <v>0</v>
      </c>
      <c r="XEU86" s="11">
        <f t="shared" si="26"/>
        <v>1</v>
      </c>
      <c r="XEV86">
        <f t="shared" ca="1" si="29"/>
        <v>1</v>
      </c>
      <c r="XEX86">
        <f t="shared" si="30"/>
        <v>1</v>
      </c>
      <c r="XEY86">
        <f t="shared" si="31"/>
        <v>1</v>
      </c>
      <c r="XEZ86">
        <f t="shared" si="32"/>
        <v>1</v>
      </c>
      <c r="XFA86">
        <f t="shared" ca="1" si="33"/>
        <v>1</v>
      </c>
      <c r="XFB86" s="10">
        <f t="shared" si="34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customFormat="1">
      <c r="B87" s="15"/>
      <c r="C87" s="15"/>
      <c r="D87" s="15"/>
      <c r="E87" s="16"/>
      <c r="F87" s="16"/>
      <c r="G87" s="15"/>
      <c r="H87" s="15"/>
      <c r="I87" s="15"/>
      <c r="XES87">
        <f t="shared" si="27"/>
        <v>0</v>
      </c>
      <c r="XET87">
        <f t="shared" si="28"/>
        <v>0</v>
      </c>
      <c r="XEU87" s="11">
        <f t="shared" si="26"/>
        <v>1</v>
      </c>
      <c r="XEV87">
        <f t="shared" ca="1" si="29"/>
        <v>1</v>
      </c>
      <c r="XEX87">
        <f t="shared" si="30"/>
        <v>1</v>
      </c>
      <c r="XEY87">
        <f t="shared" si="31"/>
        <v>1</v>
      </c>
      <c r="XEZ87">
        <f t="shared" si="32"/>
        <v>1</v>
      </c>
      <c r="XFA87">
        <f t="shared" ca="1" si="33"/>
        <v>1</v>
      </c>
      <c r="XFB87" s="10">
        <f t="shared" si="34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customFormat="1">
      <c r="B88" s="15"/>
      <c r="C88" s="15"/>
      <c r="D88" s="15"/>
      <c r="E88" s="16"/>
      <c r="F88" s="16"/>
      <c r="G88" s="15"/>
      <c r="H88" s="15"/>
      <c r="I88" s="15"/>
      <c r="XES88">
        <f t="shared" si="27"/>
        <v>0</v>
      </c>
      <c r="XET88">
        <f t="shared" si="28"/>
        <v>0</v>
      </c>
      <c r="XEU88" s="11">
        <f t="shared" si="26"/>
        <v>1</v>
      </c>
      <c r="XEV88">
        <f t="shared" ca="1" si="29"/>
        <v>1</v>
      </c>
      <c r="XEX88">
        <f t="shared" si="30"/>
        <v>1</v>
      </c>
      <c r="XEY88">
        <f t="shared" si="31"/>
        <v>1</v>
      </c>
      <c r="XEZ88">
        <f t="shared" si="32"/>
        <v>1</v>
      </c>
      <c r="XFA88">
        <f t="shared" ca="1" si="33"/>
        <v>1</v>
      </c>
      <c r="XFB88" s="10">
        <f t="shared" si="34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customFormat="1">
      <c r="B89" s="15"/>
      <c r="C89" s="15"/>
      <c r="D89" s="15"/>
      <c r="E89" s="16"/>
      <c r="F89" s="16"/>
      <c r="G89" s="15"/>
      <c r="H89" s="15"/>
      <c r="I89" s="15"/>
      <c r="XES89">
        <f t="shared" si="27"/>
        <v>0</v>
      </c>
      <c r="XET89">
        <f t="shared" si="28"/>
        <v>0</v>
      </c>
      <c r="XEU89" s="11">
        <f t="shared" si="26"/>
        <v>1</v>
      </c>
      <c r="XEV89">
        <f t="shared" ca="1" si="29"/>
        <v>1</v>
      </c>
      <c r="XEX89">
        <f t="shared" si="30"/>
        <v>1</v>
      </c>
      <c r="XEY89">
        <f t="shared" si="31"/>
        <v>1</v>
      </c>
      <c r="XEZ89">
        <f t="shared" si="32"/>
        <v>1</v>
      </c>
      <c r="XFA89">
        <f t="shared" ca="1" si="33"/>
        <v>1</v>
      </c>
      <c r="XFB89" s="10">
        <f t="shared" si="34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customFormat="1">
      <c r="B90" s="15"/>
      <c r="C90" s="15"/>
      <c r="D90" s="15"/>
      <c r="E90" s="16"/>
      <c r="F90" s="16"/>
      <c r="G90" s="15"/>
      <c r="H90" s="15"/>
      <c r="I90" s="15"/>
      <c r="XES90">
        <f t="shared" si="27"/>
        <v>0</v>
      </c>
      <c r="XET90">
        <f t="shared" si="28"/>
        <v>0</v>
      </c>
      <c r="XEU90" s="11">
        <f t="shared" si="26"/>
        <v>1</v>
      </c>
      <c r="XEV90">
        <f t="shared" ca="1" si="29"/>
        <v>1</v>
      </c>
      <c r="XEX90">
        <f t="shared" si="30"/>
        <v>1</v>
      </c>
      <c r="XEY90">
        <f t="shared" si="31"/>
        <v>1</v>
      </c>
      <c r="XEZ90">
        <f t="shared" si="32"/>
        <v>1</v>
      </c>
      <c r="XFA90">
        <f t="shared" ca="1" si="33"/>
        <v>1</v>
      </c>
      <c r="XFB90" s="10">
        <f t="shared" si="34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customFormat="1">
      <c r="B91" s="15"/>
      <c r="C91" s="15"/>
      <c r="D91" s="15"/>
      <c r="E91" s="16"/>
      <c r="F91" s="16"/>
      <c r="G91" s="15"/>
      <c r="H91" s="15"/>
      <c r="I91" s="15"/>
      <c r="XES91">
        <f t="shared" si="27"/>
        <v>0</v>
      </c>
      <c r="XET91">
        <f t="shared" si="28"/>
        <v>0</v>
      </c>
      <c r="XEU91" s="11">
        <f t="shared" si="26"/>
        <v>1</v>
      </c>
      <c r="XEV91">
        <f t="shared" ca="1" si="29"/>
        <v>1</v>
      </c>
      <c r="XEX91">
        <f t="shared" si="30"/>
        <v>1</v>
      </c>
      <c r="XEY91">
        <f t="shared" si="31"/>
        <v>1</v>
      </c>
      <c r="XEZ91">
        <f t="shared" si="32"/>
        <v>1</v>
      </c>
      <c r="XFA91">
        <f t="shared" ca="1" si="33"/>
        <v>1</v>
      </c>
      <c r="XFB91" s="10">
        <f t="shared" si="34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customFormat="1">
      <c r="B92" s="15"/>
      <c r="C92" s="15"/>
      <c r="D92" s="15"/>
      <c r="E92" s="16"/>
      <c r="F92" s="16"/>
      <c r="G92" s="15"/>
      <c r="H92" s="15"/>
      <c r="I92" s="15"/>
      <c r="XES92">
        <f t="shared" si="27"/>
        <v>0</v>
      </c>
      <c r="XET92">
        <f t="shared" si="28"/>
        <v>0</v>
      </c>
      <c r="XEU92" s="11">
        <f t="shared" si="26"/>
        <v>1</v>
      </c>
      <c r="XEV92">
        <f t="shared" ca="1" si="29"/>
        <v>1</v>
      </c>
      <c r="XEX92">
        <f t="shared" si="30"/>
        <v>1</v>
      </c>
      <c r="XEY92">
        <f t="shared" si="31"/>
        <v>1</v>
      </c>
      <c r="XEZ92">
        <f t="shared" si="32"/>
        <v>1</v>
      </c>
      <c r="XFA92">
        <f t="shared" ca="1" si="33"/>
        <v>1</v>
      </c>
      <c r="XFB92" s="10">
        <f t="shared" si="34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customFormat="1">
      <c r="B93" s="15"/>
      <c r="C93" s="15"/>
      <c r="D93" s="15"/>
      <c r="E93" s="16"/>
      <c r="F93" s="16"/>
      <c r="G93" s="15"/>
      <c r="H93" s="15"/>
      <c r="I93" s="15"/>
      <c r="XES93">
        <f t="shared" si="27"/>
        <v>0</v>
      </c>
      <c r="XET93">
        <f t="shared" si="28"/>
        <v>0</v>
      </c>
      <c r="XEU93" s="11">
        <f t="shared" si="26"/>
        <v>1</v>
      </c>
      <c r="XEV93">
        <f t="shared" ca="1" si="29"/>
        <v>1</v>
      </c>
      <c r="XEX93">
        <f t="shared" si="30"/>
        <v>1</v>
      </c>
      <c r="XEY93">
        <f t="shared" si="31"/>
        <v>1</v>
      </c>
      <c r="XEZ93">
        <f t="shared" si="32"/>
        <v>1</v>
      </c>
      <c r="XFA93">
        <f t="shared" ca="1" si="33"/>
        <v>1</v>
      </c>
      <c r="XFB93" s="10">
        <f t="shared" si="34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customFormat="1">
      <c r="B94" s="15"/>
      <c r="C94" s="15"/>
      <c r="D94" s="15"/>
      <c r="E94" s="16"/>
      <c r="F94" s="16"/>
      <c r="G94" s="15"/>
      <c r="H94" s="15"/>
      <c r="I94" s="15"/>
      <c r="XES94">
        <f t="shared" si="27"/>
        <v>0</v>
      </c>
      <c r="XET94">
        <f t="shared" si="28"/>
        <v>0</v>
      </c>
      <c r="XEU94" s="11">
        <f t="shared" si="26"/>
        <v>1</v>
      </c>
      <c r="XEV94">
        <f t="shared" ca="1" si="29"/>
        <v>1</v>
      </c>
      <c r="XEX94">
        <f t="shared" si="30"/>
        <v>1</v>
      </c>
      <c r="XEY94">
        <f t="shared" si="31"/>
        <v>1</v>
      </c>
      <c r="XEZ94">
        <f t="shared" si="32"/>
        <v>1</v>
      </c>
      <c r="XFA94">
        <f t="shared" ca="1" si="33"/>
        <v>1</v>
      </c>
      <c r="XFB94" s="10">
        <f t="shared" si="34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customFormat="1">
      <c r="B95" s="15"/>
      <c r="C95" s="15"/>
      <c r="D95" s="15"/>
      <c r="E95" s="16"/>
      <c r="F95" s="16"/>
      <c r="G95" s="15"/>
      <c r="H95" s="15"/>
      <c r="I95" s="15"/>
      <c r="XES95">
        <f t="shared" ref="XES95:XES124" si="35">IF(ISBLANK(B95),0,1)</f>
        <v>0</v>
      </c>
      <c r="XET95">
        <f t="shared" ref="XET95:XET124" si="36">IF(CONCATENATE(C95,D95,E95,F95)&lt;&gt;"",1,0)</f>
        <v>0</v>
      </c>
      <c r="XEU95" s="11">
        <f t="shared" si="26"/>
        <v>1</v>
      </c>
      <c r="XEV95">
        <f t="shared" ref="XEV95:XEV118" ca="1" si="37">IF(AND(B95&lt;&gt;"",ISNA(VLOOKUP(D95,INDIRECT("Reasons"),1,FALSE))),0,1)</f>
        <v>1</v>
      </c>
      <c r="XEX95">
        <f t="shared" ref="XEX95:XEX118" si="38">IF(AND(B95&lt;&gt;"",ISBLANK(D95)),0,1)</f>
        <v>1</v>
      </c>
      <c r="XEY95">
        <f t="shared" ref="XEY95:XEY118" si="39">IF(AND(B95&lt;&gt;"",ISBLANK(E95)),0,1)</f>
        <v>1</v>
      </c>
      <c r="XEZ95">
        <f t="shared" ref="XEZ95:XEZ118" si="40">IF(AND(B95&lt;&gt;"",ISBLANK(F95)),0,1)</f>
        <v>1</v>
      </c>
      <c r="XFA95">
        <f t="shared" ref="XFA95:XFA118" ca="1" si="41">IF(ISNA(VLOOKUP(C95,INDIRECT(B95),1,FALSE)),0,1)</f>
        <v>1</v>
      </c>
      <c r="XFB95" s="10">
        <f t="shared" ref="XFB95:XFB118" si="42">IF(AND(B95&lt;&gt;"",ISBLANK(C95)),0,1)</f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customFormat="1">
      <c r="B96" s="15"/>
      <c r="C96" s="15"/>
      <c r="D96" s="15"/>
      <c r="E96" s="16"/>
      <c r="F96" s="16"/>
      <c r="G96" s="15"/>
      <c r="H96" s="15"/>
      <c r="I96" s="15"/>
      <c r="XES96">
        <f t="shared" si="35"/>
        <v>0</v>
      </c>
      <c r="XET96">
        <f t="shared" si="36"/>
        <v>0</v>
      </c>
      <c r="XEU96" s="11">
        <f t="shared" si="26"/>
        <v>1</v>
      </c>
      <c r="XEV96">
        <f t="shared" ca="1" si="37"/>
        <v>1</v>
      </c>
      <c r="XEX96">
        <f t="shared" si="38"/>
        <v>1</v>
      </c>
      <c r="XEY96">
        <f t="shared" si="39"/>
        <v>1</v>
      </c>
      <c r="XEZ96">
        <f t="shared" si="40"/>
        <v>1</v>
      </c>
      <c r="XFA96">
        <f t="shared" ca="1" si="41"/>
        <v>1</v>
      </c>
      <c r="XFB96" s="10">
        <f t="shared" si="42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customFormat="1">
      <c r="B97" s="15"/>
      <c r="C97" s="15"/>
      <c r="D97" s="15"/>
      <c r="E97" s="16"/>
      <c r="F97" s="16"/>
      <c r="G97" s="15"/>
      <c r="H97" s="15"/>
      <c r="I97" s="15"/>
      <c r="XES97">
        <f t="shared" si="35"/>
        <v>0</v>
      </c>
      <c r="XET97">
        <f t="shared" si="36"/>
        <v>0</v>
      </c>
      <c r="XEU97" s="11">
        <f t="shared" si="26"/>
        <v>1</v>
      </c>
      <c r="XEV97">
        <f t="shared" ca="1" si="37"/>
        <v>1</v>
      </c>
      <c r="XEX97">
        <f t="shared" si="38"/>
        <v>1</v>
      </c>
      <c r="XEY97">
        <f t="shared" si="39"/>
        <v>1</v>
      </c>
      <c r="XEZ97">
        <f t="shared" si="40"/>
        <v>1</v>
      </c>
      <c r="XFA97">
        <f t="shared" ca="1" si="41"/>
        <v>1</v>
      </c>
      <c r="XFB97" s="10">
        <f t="shared" si="42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customFormat="1">
      <c r="B98" s="15"/>
      <c r="C98" s="15"/>
      <c r="D98" s="15"/>
      <c r="E98" s="16"/>
      <c r="F98" s="16"/>
      <c r="G98" s="15"/>
      <c r="H98" s="15"/>
      <c r="I98" s="15"/>
      <c r="XES98">
        <f t="shared" si="35"/>
        <v>0</v>
      </c>
      <c r="XET98">
        <f t="shared" si="36"/>
        <v>0</v>
      </c>
      <c r="XEU98" s="11">
        <f t="shared" si="26"/>
        <v>1</v>
      </c>
      <c r="XEV98">
        <f t="shared" ca="1" si="37"/>
        <v>1</v>
      </c>
      <c r="XEX98">
        <f t="shared" si="38"/>
        <v>1</v>
      </c>
      <c r="XEY98">
        <f t="shared" si="39"/>
        <v>1</v>
      </c>
      <c r="XEZ98">
        <f t="shared" si="40"/>
        <v>1</v>
      </c>
      <c r="XFA98">
        <f t="shared" ca="1" si="41"/>
        <v>1</v>
      </c>
      <c r="XFB98" s="10">
        <f t="shared" si="42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customFormat="1">
      <c r="B99" s="15"/>
      <c r="C99" s="15"/>
      <c r="D99" s="15"/>
      <c r="E99" s="16"/>
      <c r="F99" s="16"/>
      <c r="G99" s="15"/>
      <c r="H99" s="15"/>
      <c r="I99" s="15"/>
      <c r="XES99">
        <f t="shared" si="35"/>
        <v>0</v>
      </c>
      <c r="XET99">
        <f t="shared" si="36"/>
        <v>0</v>
      </c>
      <c r="XEU99" s="11">
        <f t="shared" si="26"/>
        <v>1</v>
      </c>
      <c r="XEV99">
        <f t="shared" ca="1" si="37"/>
        <v>1</v>
      </c>
      <c r="XEX99">
        <f t="shared" si="38"/>
        <v>1</v>
      </c>
      <c r="XEY99">
        <f t="shared" si="39"/>
        <v>1</v>
      </c>
      <c r="XEZ99">
        <f t="shared" si="40"/>
        <v>1</v>
      </c>
      <c r="XFA99">
        <f t="shared" ca="1" si="41"/>
        <v>1</v>
      </c>
      <c r="XFB99" s="10">
        <f t="shared" si="42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customFormat="1">
      <c r="B100" s="15"/>
      <c r="C100" s="15"/>
      <c r="D100" s="15"/>
      <c r="E100" s="16"/>
      <c r="F100" s="16"/>
      <c r="G100" s="15"/>
      <c r="H100" s="15"/>
      <c r="I100" s="15"/>
      <c r="XES100">
        <f t="shared" si="35"/>
        <v>0</v>
      </c>
      <c r="XET100">
        <f t="shared" si="36"/>
        <v>0</v>
      </c>
      <c r="XEU100" s="11">
        <f t="shared" si="26"/>
        <v>1</v>
      </c>
      <c r="XEV100">
        <f t="shared" ca="1" si="37"/>
        <v>1</v>
      </c>
      <c r="XEX100">
        <f t="shared" si="38"/>
        <v>1</v>
      </c>
      <c r="XEY100">
        <f t="shared" si="39"/>
        <v>1</v>
      </c>
      <c r="XEZ100">
        <f t="shared" si="40"/>
        <v>1</v>
      </c>
      <c r="XFA100">
        <f t="shared" ca="1" si="41"/>
        <v>1</v>
      </c>
      <c r="XFB100" s="10">
        <f t="shared" si="42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customFormat="1">
      <c r="B101" s="15"/>
      <c r="C101" s="15"/>
      <c r="D101" s="15"/>
      <c r="E101" s="16"/>
      <c r="F101" s="16"/>
      <c r="G101" s="15"/>
      <c r="H101" s="15"/>
      <c r="I101" s="15"/>
      <c r="XES101">
        <f t="shared" si="35"/>
        <v>0</v>
      </c>
      <c r="XET101">
        <f t="shared" si="36"/>
        <v>0</v>
      </c>
      <c r="XEU101" s="11">
        <f t="shared" si="26"/>
        <v>1</v>
      </c>
      <c r="XEV101">
        <f t="shared" ca="1" si="37"/>
        <v>1</v>
      </c>
      <c r="XEX101">
        <f t="shared" si="38"/>
        <v>1</v>
      </c>
      <c r="XEY101">
        <f t="shared" si="39"/>
        <v>1</v>
      </c>
      <c r="XEZ101">
        <f t="shared" si="40"/>
        <v>1</v>
      </c>
      <c r="XFA101">
        <f t="shared" ca="1" si="41"/>
        <v>1</v>
      </c>
      <c r="XFB101" s="10">
        <f t="shared" si="42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customFormat="1">
      <c r="B102" s="15"/>
      <c r="C102" s="15"/>
      <c r="D102" s="15"/>
      <c r="E102" s="16"/>
      <c r="F102" s="16"/>
      <c r="G102" s="15"/>
      <c r="H102" s="15"/>
      <c r="I102" s="15"/>
      <c r="XES102">
        <f t="shared" si="35"/>
        <v>0</v>
      </c>
      <c r="XET102">
        <f t="shared" si="36"/>
        <v>0</v>
      </c>
      <c r="XEU102" s="11">
        <f t="shared" si="26"/>
        <v>1</v>
      </c>
      <c r="XEV102">
        <f t="shared" ca="1" si="37"/>
        <v>1</v>
      </c>
      <c r="XEX102">
        <f t="shared" si="38"/>
        <v>1</v>
      </c>
      <c r="XEY102">
        <f t="shared" si="39"/>
        <v>1</v>
      </c>
      <c r="XEZ102">
        <f t="shared" si="40"/>
        <v>1</v>
      </c>
      <c r="XFA102">
        <f t="shared" ca="1" si="41"/>
        <v>1</v>
      </c>
      <c r="XFB102" s="10">
        <f t="shared" si="42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customFormat="1">
      <c r="B103" s="15"/>
      <c r="C103" s="15"/>
      <c r="D103" s="15"/>
      <c r="E103" s="16"/>
      <c r="F103" s="16"/>
      <c r="G103" s="15"/>
      <c r="H103" s="15"/>
      <c r="I103" s="15"/>
      <c r="XES103">
        <f t="shared" si="35"/>
        <v>0</v>
      </c>
      <c r="XET103">
        <f t="shared" si="36"/>
        <v>0</v>
      </c>
      <c r="XEU103" s="11">
        <f t="shared" si="26"/>
        <v>1</v>
      </c>
      <c r="XEV103">
        <f t="shared" ca="1" si="37"/>
        <v>1</v>
      </c>
      <c r="XEX103">
        <f t="shared" si="38"/>
        <v>1</v>
      </c>
      <c r="XEY103">
        <f t="shared" si="39"/>
        <v>1</v>
      </c>
      <c r="XEZ103">
        <f t="shared" si="40"/>
        <v>1</v>
      </c>
      <c r="XFA103">
        <f t="shared" ca="1" si="41"/>
        <v>1</v>
      </c>
      <c r="XFB103" s="10">
        <f t="shared" si="42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customFormat="1">
      <c r="B104" s="15"/>
      <c r="C104" s="15"/>
      <c r="D104" s="15"/>
      <c r="E104" s="16"/>
      <c r="F104" s="16"/>
      <c r="G104" s="15"/>
      <c r="H104" s="15"/>
      <c r="I104" s="15"/>
      <c r="XES104">
        <f t="shared" si="35"/>
        <v>0</v>
      </c>
      <c r="XET104">
        <f t="shared" si="36"/>
        <v>0</v>
      </c>
      <c r="XEU104" s="11">
        <f t="shared" si="26"/>
        <v>1</v>
      </c>
      <c r="XEV104">
        <f t="shared" ca="1" si="37"/>
        <v>1</v>
      </c>
      <c r="XEX104">
        <f t="shared" si="38"/>
        <v>1</v>
      </c>
      <c r="XEY104">
        <f t="shared" si="39"/>
        <v>1</v>
      </c>
      <c r="XEZ104">
        <f t="shared" si="40"/>
        <v>1</v>
      </c>
      <c r="XFA104">
        <f t="shared" ca="1" si="41"/>
        <v>1</v>
      </c>
      <c r="XFB104" s="10">
        <f t="shared" si="42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customFormat="1">
      <c r="B105" s="15"/>
      <c r="C105" s="15"/>
      <c r="D105" s="15"/>
      <c r="E105" s="16"/>
      <c r="F105" s="16"/>
      <c r="G105" s="15"/>
      <c r="H105" s="15"/>
      <c r="I105" s="15"/>
      <c r="XES105">
        <f t="shared" si="35"/>
        <v>0</v>
      </c>
      <c r="XET105">
        <f t="shared" si="36"/>
        <v>0</v>
      </c>
      <c r="XEU105" s="11">
        <f t="shared" si="26"/>
        <v>1</v>
      </c>
      <c r="XEV105">
        <f t="shared" ca="1" si="37"/>
        <v>1</v>
      </c>
      <c r="XEX105">
        <f t="shared" si="38"/>
        <v>1</v>
      </c>
      <c r="XEY105">
        <f t="shared" si="39"/>
        <v>1</v>
      </c>
      <c r="XEZ105">
        <f t="shared" si="40"/>
        <v>1</v>
      </c>
      <c r="XFA105">
        <f t="shared" ca="1" si="41"/>
        <v>1</v>
      </c>
      <c r="XFB105" s="10">
        <f t="shared" si="42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customFormat="1">
      <c r="B106" s="15"/>
      <c r="C106" s="15"/>
      <c r="D106" s="15"/>
      <c r="E106" s="16"/>
      <c r="F106" s="16"/>
      <c r="G106" s="15"/>
      <c r="H106" s="15"/>
      <c r="I106" s="15"/>
      <c r="XES106">
        <f t="shared" si="35"/>
        <v>0</v>
      </c>
      <c r="XET106">
        <f t="shared" si="36"/>
        <v>0</v>
      </c>
      <c r="XEU106" s="11">
        <f t="shared" si="26"/>
        <v>1</v>
      </c>
      <c r="XEV106">
        <f t="shared" ca="1" si="37"/>
        <v>1</v>
      </c>
      <c r="XEX106">
        <f t="shared" si="38"/>
        <v>1</v>
      </c>
      <c r="XEY106">
        <f t="shared" si="39"/>
        <v>1</v>
      </c>
      <c r="XEZ106">
        <f t="shared" si="40"/>
        <v>1</v>
      </c>
      <c r="XFA106">
        <f t="shared" ca="1" si="41"/>
        <v>1</v>
      </c>
      <c r="XFB106" s="10">
        <f t="shared" si="42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customFormat="1">
      <c r="B107" s="15"/>
      <c r="C107" s="15"/>
      <c r="D107" s="15"/>
      <c r="E107" s="16"/>
      <c r="F107" s="16"/>
      <c r="G107" s="15"/>
      <c r="H107" s="15"/>
      <c r="I107" s="15"/>
      <c r="XES107">
        <f t="shared" si="35"/>
        <v>0</v>
      </c>
      <c r="XET107">
        <f t="shared" si="36"/>
        <v>0</v>
      </c>
      <c r="XEU107" s="11">
        <f t="shared" si="26"/>
        <v>1</v>
      </c>
      <c r="XEV107">
        <f t="shared" ca="1" si="37"/>
        <v>1</v>
      </c>
      <c r="XEX107">
        <f t="shared" si="38"/>
        <v>1</v>
      </c>
      <c r="XEY107">
        <f t="shared" si="39"/>
        <v>1</v>
      </c>
      <c r="XEZ107">
        <f t="shared" si="40"/>
        <v>1</v>
      </c>
      <c r="XFA107">
        <f t="shared" ca="1" si="41"/>
        <v>1</v>
      </c>
      <c r="XFB107" s="10">
        <f t="shared" si="42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customFormat="1">
      <c r="B108" s="15"/>
      <c r="C108" s="15"/>
      <c r="D108" s="15"/>
      <c r="E108" s="16"/>
      <c r="F108" s="16"/>
      <c r="G108" s="15"/>
      <c r="H108" s="15"/>
      <c r="I108" s="15"/>
      <c r="XES108">
        <f t="shared" si="35"/>
        <v>0</v>
      </c>
      <c r="XET108">
        <f t="shared" si="36"/>
        <v>0</v>
      </c>
      <c r="XEU108" s="11">
        <f t="shared" si="26"/>
        <v>1</v>
      </c>
      <c r="XEV108">
        <f t="shared" ca="1" si="37"/>
        <v>1</v>
      </c>
      <c r="XEX108">
        <f t="shared" si="38"/>
        <v>1</v>
      </c>
      <c r="XEY108">
        <f t="shared" si="39"/>
        <v>1</v>
      </c>
      <c r="XEZ108">
        <f t="shared" si="40"/>
        <v>1</v>
      </c>
      <c r="XFA108">
        <f t="shared" ca="1" si="41"/>
        <v>1</v>
      </c>
      <c r="XFB108" s="10">
        <f t="shared" si="42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customFormat="1">
      <c r="B109" s="15"/>
      <c r="C109" s="15"/>
      <c r="D109" s="15"/>
      <c r="E109" s="16"/>
      <c r="F109" s="16"/>
      <c r="G109" s="15"/>
      <c r="H109" s="15"/>
      <c r="I109" s="15"/>
      <c r="XES109">
        <f t="shared" si="35"/>
        <v>0</v>
      </c>
      <c r="XET109">
        <f t="shared" si="36"/>
        <v>0</v>
      </c>
      <c r="XEU109" s="11">
        <f t="shared" si="26"/>
        <v>1</v>
      </c>
      <c r="XEV109">
        <f t="shared" ca="1" si="37"/>
        <v>1</v>
      </c>
      <c r="XEX109">
        <f t="shared" si="38"/>
        <v>1</v>
      </c>
      <c r="XEY109">
        <f t="shared" si="39"/>
        <v>1</v>
      </c>
      <c r="XEZ109">
        <f t="shared" si="40"/>
        <v>1</v>
      </c>
      <c r="XFA109">
        <f t="shared" ca="1" si="41"/>
        <v>1</v>
      </c>
      <c r="XFB109" s="10">
        <f t="shared" si="42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customFormat="1">
      <c r="B110" s="15"/>
      <c r="C110" s="15"/>
      <c r="D110" s="15"/>
      <c r="E110" s="16"/>
      <c r="F110" s="16"/>
      <c r="G110" s="15"/>
      <c r="H110" s="15"/>
      <c r="I110" s="15"/>
      <c r="XES110">
        <f t="shared" si="35"/>
        <v>0</v>
      </c>
      <c r="XET110">
        <f t="shared" si="36"/>
        <v>0</v>
      </c>
      <c r="XEU110" s="11">
        <f t="shared" si="26"/>
        <v>1</v>
      </c>
      <c r="XEV110">
        <f t="shared" ca="1" si="37"/>
        <v>1</v>
      </c>
      <c r="XEX110">
        <f t="shared" si="38"/>
        <v>1</v>
      </c>
      <c r="XEY110">
        <f t="shared" si="39"/>
        <v>1</v>
      </c>
      <c r="XEZ110">
        <f t="shared" si="40"/>
        <v>1</v>
      </c>
      <c r="XFA110">
        <f t="shared" ca="1" si="41"/>
        <v>1</v>
      </c>
      <c r="XFB110" s="10">
        <f t="shared" si="42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customFormat="1">
      <c r="B111" s="15"/>
      <c r="C111" s="15"/>
      <c r="D111" s="15"/>
      <c r="E111" s="16"/>
      <c r="F111" s="16"/>
      <c r="G111" s="15"/>
      <c r="H111" s="15"/>
      <c r="I111" s="15"/>
      <c r="XES111">
        <f t="shared" si="35"/>
        <v>0</v>
      </c>
      <c r="XET111">
        <f t="shared" si="36"/>
        <v>0</v>
      </c>
      <c r="XEU111" s="11">
        <f t="shared" si="26"/>
        <v>1</v>
      </c>
      <c r="XEV111">
        <f t="shared" ca="1" si="37"/>
        <v>1</v>
      </c>
      <c r="XEX111">
        <f t="shared" si="38"/>
        <v>1</v>
      </c>
      <c r="XEY111">
        <f t="shared" si="39"/>
        <v>1</v>
      </c>
      <c r="XEZ111">
        <f t="shared" si="40"/>
        <v>1</v>
      </c>
      <c r="XFA111">
        <f t="shared" ca="1" si="41"/>
        <v>1</v>
      </c>
      <c r="XFB111" s="10">
        <f t="shared" si="42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customFormat="1">
      <c r="B112" s="15"/>
      <c r="C112" s="15"/>
      <c r="D112" s="15"/>
      <c r="E112" s="16"/>
      <c r="F112" s="16"/>
      <c r="G112" s="15"/>
      <c r="H112" s="15"/>
      <c r="I112" s="15"/>
      <c r="XES112">
        <f t="shared" si="35"/>
        <v>0</v>
      </c>
      <c r="XET112">
        <f t="shared" si="36"/>
        <v>0</v>
      </c>
      <c r="XEU112" s="11">
        <f t="shared" si="26"/>
        <v>1</v>
      </c>
      <c r="XEV112">
        <f t="shared" ca="1" si="37"/>
        <v>1</v>
      </c>
      <c r="XEX112">
        <f t="shared" si="38"/>
        <v>1</v>
      </c>
      <c r="XEY112">
        <f t="shared" si="39"/>
        <v>1</v>
      </c>
      <c r="XEZ112">
        <f t="shared" si="40"/>
        <v>1</v>
      </c>
      <c r="XFA112">
        <f t="shared" ca="1" si="41"/>
        <v>1</v>
      </c>
      <c r="XFB112" s="10">
        <f t="shared" si="42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9 16373:16384" customFormat="1">
      <c r="B113" s="15"/>
      <c r="C113" s="15"/>
      <c r="D113" s="15"/>
      <c r="E113" s="16"/>
      <c r="F113" s="16"/>
      <c r="G113" s="15"/>
      <c r="H113" s="15"/>
      <c r="I113" s="15"/>
      <c r="XES113">
        <f t="shared" si="35"/>
        <v>0</v>
      </c>
      <c r="XET113">
        <f t="shared" si="36"/>
        <v>0</v>
      </c>
      <c r="XEU113" s="11">
        <f t="shared" si="26"/>
        <v>1</v>
      </c>
      <c r="XEV113">
        <f t="shared" ca="1" si="37"/>
        <v>1</v>
      </c>
      <c r="XEX113">
        <f t="shared" si="38"/>
        <v>1</v>
      </c>
      <c r="XEY113">
        <f t="shared" si="39"/>
        <v>1</v>
      </c>
      <c r="XEZ113">
        <f t="shared" si="40"/>
        <v>1</v>
      </c>
      <c r="XFA113">
        <f t="shared" ca="1" si="41"/>
        <v>1</v>
      </c>
      <c r="XFB113" s="10">
        <f t="shared" si="42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9 16373:16384" customFormat="1">
      <c r="B114" s="15"/>
      <c r="C114" s="15"/>
      <c r="D114" s="15"/>
      <c r="E114" s="16"/>
      <c r="F114" s="16"/>
      <c r="G114" s="15"/>
      <c r="H114" s="15"/>
      <c r="I114" s="15"/>
      <c r="XES114">
        <f t="shared" si="35"/>
        <v>0</v>
      </c>
      <c r="XET114">
        <f t="shared" si="36"/>
        <v>0</v>
      </c>
      <c r="XEU114" s="11">
        <f t="shared" si="26"/>
        <v>1</v>
      </c>
      <c r="XEV114">
        <f t="shared" ca="1" si="37"/>
        <v>1</v>
      </c>
      <c r="XEX114">
        <f t="shared" si="38"/>
        <v>1</v>
      </c>
      <c r="XEY114">
        <f t="shared" si="39"/>
        <v>1</v>
      </c>
      <c r="XEZ114">
        <f t="shared" si="40"/>
        <v>1</v>
      </c>
      <c r="XFA114">
        <f t="shared" ca="1" si="41"/>
        <v>1</v>
      </c>
      <c r="XFB114" s="10">
        <f t="shared" si="42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9 16373:16384" customFormat="1">
      <c r="B115" s="15"/>
      <c r="C115" s="15"/>
      <c r="D115" s="15"/>
      <c r="E115" s="16"/>
      <c r="F115" s="16"/>
      <c r="G115" s="15"/>
      <c r="H115" s="15"/>
      <c r="I115" s="15"/>
      <c r="XES115">
        <f t="shared" si="35"/>
        <v>0</v>
      </c>
      <c r="XET115">
        <f t="shared" si="36"/>
        <v>0</v>
      </c>
      <c r="XEU115" s="11">
        <f t="shared" si="26"/>
        <v>1</v>
      </c>
      <c r="XEV115">
        <f t="shared" ca="1" si="37"/>
        <v>1</v>
      </c>
      <c r="XEX115">
        <f t="shared" si="38"/>
        <v>1</v>
      </c>
      <c r="XEY115">
        <f t="shared" si="39"/>
        <v>1</v>
      </c>
      <c r="XEZ115">
        <f t="shared" si="40"/>
        <v>1</v>
      </c>
      <c r="XFA115">
        <f t="shared" ca="1" si="41"/>
        <v>1</v>
      </c>
      <c r="XFB115" s="10">
        <f t="shared" si="42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9 16373:16384" customFormat="1">
      <c r="B116" s="15"/>
      <c r="C116" s="15"/>
      <c r="D116" s="15"/>
      <c r="E116" s="16"/>
      <c r="F116" s="16"/>
      <c r="G116" s="15"/>
      <c r="H116" s="15"/>
      <c r="I116" s="15"/>
      <c r="XES116">
        <f t="shared" si="35"/>
        <v>0</v>
      </c>
      <c r="XET116">
        <f t="shared" si="36"/>
        <v>0</v>
      </c>
      <c r="XEU116" s="11">
        <f t="shared" si="26"/>
        <v>1</v>
      </c>
      <c r="XEV116">
        <f t="shared" ca="1" si="37"/>
        <v>1</v>
      </c>
      <c r="XEX116">
        <f t="shared" si="38"/>
        <v>1</v>
      </c>
      <c r="XEY116">
        <f t="shared" si="39"/>
        <v>1</v>
      </c>
      <c r="XEZ116">
        <f t="shared" si="40"/>
        <v>1</v>
      </c>
      <c r="XFA116">
        <f t="shared" ca="1" si="41"/>
        <v>1</v>
      </c>
      <c r="XFB116" s="10">
        <f t="shared" si="42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9 16373:16384" customFormat="1">
      <c r="B117" s="15"/>
      <c r="C117" s="15"/>
      <c r="D117" s="15"/>
      <c r="E117" s="16"/>
      <c r="F117" s="16"/>
      <c r="G117" s="15"/>
      <c r="H117" s="15"/>
      <c r="I117" s="15"/>
      <c r="XES117">
        <f t="shared" si="35"/>
        <v>0</v>
      </c>
      <c r="XET117">
        <f t="shared" si="36"/>
        <v>0</v>
      </c>
      <c r="XEU117" s="11">
        <f t="shared" si="26"/>
        <v>1</v>
      </c>
      <c r="XEV117">
        <f t="shared" ca="1" si="37"/>
        <v>1</v>
      </c>
      <c r="XEX117">
        <f t="shared" si="38"/>
        <v>1</v>
      </c>
      <c r="XEY117">
        <f t="shared" si="39"/>
        <v>1</v>
      </c>
      <c r="XEZ117">
        <f t="shared" si="40"/>
        <v>1</v>
      </c>
      <c r="XFA117">
        <f t="shared" ca="1" si="41"/>
        <v>1</v>
      </c>
      <c r="XFB117" s="10">
        <f t="shared" si="42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9 16373:16384" customFormat="1">
      <c r="B118" s="15"/>
      <c r="C118" s="15"/>
      <c r="D118" s="15"/>
      <c r="E118" s="16"/>
      <c r="F118" s="16"/>
      <c r="G118" s="15"/>
      <c r="H118" s="15"/>
      <c r="I118" s="15"/>
      <c r="XES118">
        <f t="shared" si="35"/>
        <v>0</v>
      </c>
      <c r="XET118">
        <f t="shared" si="36"/>
        <v>0</v>
      </c>
      <c r="XEU118" s="11">
        <f t="shared" si="26"/>
        <v>1</v>
      </c>
      <c r="XEV118">
        <f t="shared" ca="1" si="37"/>
        <v>1</v>
      </c>
      <c r="XEX118">
        <f t="shared" si="38"/>
        <v>1</v>
      </c>
      <c r="XEY118">
        <f t="shared" si="39"/>
        <v>1</v>
      </c>
      <c r="XEZ118">
        <f t="shared" si="40"/>
        <v>1</v>
      </c>
      <c r="XFA118">
        <f t="shared" ca="1" si="41"/>
        <v>1</v>
      </c>
      <c r="XFB118" s="10">
        <f t="shared" si="42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9 16373:16384" customFormat="1">
      <c r="B119" s="15"/>
      <c r="C119" s="15"/>
      <c r="D119" s="15"/>
      <c r="E119" s="16"/>
      <c r="F119" s="16"/>
      <c r="G119" s="15"/>
      <c r="H119" s="15"/>
      <c r="I119" s="15"/>
      <c r="XES119">
        <f t="shared" si="35"/>
        <v>0</v>
      </c>
      <c r="XET119">
        <f t="shared" si="36"/>
        <v>0</v>
      </c>
      <c r="XEU119" s="11">
        <f t="shared" ref="XEU119:XEU124" si="43">IF(AND(XES119=0,XET119=1),0,1)</f>
        <v>1</v>
      </c>
      <c r="XEV119">
        <f t="shared" ref="XEV119:XEV124" ca="1" si="44">IF(AND(B119&lt;&gt;"",ISNA(VLOOKUP(D119,INDIRECT("Reasons"),1,FALSE))),0,1)</f>
        <v>1</v>
      </c>
      <c r="XEX119">
        <f t="shared" ref="XEX119:XEX124" si="45">IF(AND(B119&lt;&gt;"",ISBLANK(D119)),0,1)</f>
        <v>1</v>
      </c>
      <c r="XEY119">
        <f t="shared" ref="XEY119:XEY124" si="46">IF(AND(B119&lt;&gt;"",ISBLANK(E119)),0,1)</f>
        <v>1</v>
      </c>
      <c r="XEZ119">
        <f t="shared" ref="XEZ119:XEZ124" si="47">IF(AND(B119&lt;&gt;"",ISBLANK(F119)),0,1)</f>
        <v>1</v>
      </c>
      <c r="XFA119">
        <f t="shared" ref="XFA119:XFA124" ca="1" si="48">IF(ISNA(VLOOKUP(C119,INDIRECT(B119),1,FALSE)),0,1)</f>
        <v>1</v>
      </c>
      <c r="XFB119" s="10">
        <f t="shared" ref="XFB119:XFB124" si="49">IF(AND(B119&lt;&gt;"",ISBLANK(C119)),0,1)</f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9 16373:16384" customFormat="1">
      <c r="B120" s="15"/>
      <c r="C120" s="15"/>
      <c r="D120" s="15"/>
      <c r="E120" s="16"/>
      <c r="F120" s="16"/>
      <c r="G120" s="15"/>
      <c r="H120" s="15"/>
      <c r="I120" s="15"/>
      <c r="XES120">
        <f t="shared" si="35"/>
        <v>0</v>
      </c>
      <c r="XET120">
        <f t="shared" si="36"/>
        <v>0</v>
      </c>
      <c r="XEU120" s="11">
        <f t="shared" si="43"/>
        <v>1</v>
      </c>
      <c r="XEV120">
        <f t="shared" ca="1" si="44"/>
        <v>1</v>
      </c>
      <c r="XEX120">
        <f t="shared" si="45"/>
        <v>1</v>
      </c>
      <c r="XEY120">
        <f t="shared" si="46"/>
        <v>1</v>
      </c>
      <c r="XEZ120">
        <f t="shared" si="47"/>
        <v>1</v>
      </c>
      <c r="XFA120">
        <f t="shared" ca="1" si="48"/>
        <v>1</v>
      </c>
      <c r="XFB120" s="10">
        <f t="shared" si="49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9 16373:16384" customFormat="1">
      <c r="B121" s="15"/>
      <c r="C121" s="15"/>
      <c r="D121" s="15"/>
      <c r="E121" s="16"/>
      <c r="F121" s="16"/>
      <c r="G121" s="15"/>
      <c r="H121" s="15"/>
      <c r="I121" s="15"/>
      <c r="XES121">
        <f t="shared" si="35"/>
        <v>0</v>
      </c>
      <c r="XET121">
        <f t="shared" si="36"/>
        <v>0</v>
      </c>
      <c r="XEU121" s="11">
        <f t="shared" si="43"/>
        <v>1</v>
      </c>
      <c r="XEV121">
        <f t="shared" ca="1" si="44"/>
        <v>1</v>
      </c>
      <c r="XEX121">
        <f t="shared" si="45"/>
        <v>1</v>
      </c>
      <c r="XEY121">
        <f t="shared" si="46"/>
        <v>1</v>
      </c>
      <c r="XEZ121">
        <f t="shared" si="47"/>
        <v>1</v>
      </c>
      <c r="XFA121">
        <f t="shared" ca="1" si="48"/>
        <v>1</v>
      </c>
      <c r="XFB121" s="10">
        <f t="shared" si="49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9 16373:16384" customFormat="1">
      <c r="B122" s="15"/>
      <c r="C122" s="15"/>
      <c r="D122" s="15"/>
      <c r="E122" s="16"/>
      <c r="F122" s="16"/>
      <c r="G122" s="15"/>
      <c r="H122" s="15"/>
      <c r="I122" s="15"/>
      <c r="XES122">
        <f t="shared" si="35"/>
        <v>0</v>
      </c>
      <c r="XET122">
        <f t="shared" si="36"/>
        <v>0</v>
      </c>
      <c r="XEU122" s="11">
        <f t="shared" si="43"/>
        <v>1</v>
      </c>
      <c r="XEV122">
        <f t="shared" ca="1" si="44"/>
        <v>1</v>
      </c>
      <c r="XEX122">
        <f t="shared" si="45"/>
        <v>1</v>
      </c>
      <c r="XEY122">
        <f t="shared" si="46"/>
        <v>1</v>
      </c>
      <c r="XEZ122">
        <f t="shared" si="47"/>
        <v>1</v>
      </c>
      <c r="XFA122">
        <f t="shared" ca="1" si="48"/>
        <v>1</v>
      </c>
      <c r="XFB122" s="10">
        <f t="shared" si="49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9 16373:16384" customFormat="1">
      <c r="B123" s="15"/>
      <c r="C123" s="15"/>
      <c r="D123" s="15"/>
      <c r="E123" s="16"/>
      <c r="F123" s="16"/>
      <c r="G123" s="15"/>
      <c r="H123" s="15"/>
      <c r="I123" s="15"/>
      <c r="XES123">
        <f t="shared" si="35"/>
        <v>0</v>
      </c>
      <c r="XET123">
        <f t="shared" si="36"/>
        <v>0</v>
      </c>
      <c r="XEU123" s="11">
        <f t="shared" si="43"/>
        <v>1</v>
      </c>
      <c r="XEV123">
        <f t="shared" ca="1" si="44"/>
        <v>1</v>
      </c>
      <c r="XEX123">
        <f t="shared" si="45"/>
        <v>1</v>
      </c>
      <c r="XEY123">
        <f t="shared" si="46"/>
        <v>1</v>
      </c>
      <c r="XEZ123">
        <f t="shared" si="47"/>
        <v>1</v>
      </c>
      <c r="XFA123">
        <f t="shared" ca="1" si="48"/>
        <v>1</v>
      </c>
      <c r="XFB123" s="10">
        <f t="shared" si="49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9 16373:16384" customFormat="1">
      <c r="B124" s="15"/>
      <c r="C124" s="15"/>
      <c r="D124" s="15"/>
      <c r="E124" s="16"/>
      <c r="F124" s="16"/>
      <c r="G124" s="15"/>
      <c r="H124" s="15"/>
      <c r="I124" s="15"/>
      <c r="XES124">
        <f t="shared" si="35"/>
        <v>0</v>
      </c>
      <c r="XET124">
        <f t="shared" si="36"/>
        <v>0</v>
      </c>
      <c r="XEU124" s="11">
        <f t="shared" si="43"/>
        <v>1</v>
      </c>
      <c r="XEV124">
        <f t="shared" ca="1" si="44"/>
        <v>1</v>
      </c>
      <c r="XEX124">
        <f t="shared" si="45"/>
        <v>1</v>
      </c>
      <c r="XEY124">
        <f t="shared" si="46"/>
        <v>1</v>
      </c>
      <c r="XEZ124">
        <f t="shared" si="47"/>
        <v>1</v>
      </c>
      <c r="XFA124">
        <f t="shared" ca="1" si="48"/>
        <v>1</v>
      </c>
      <c r="XFB124" s="10">
        <f t="shared" si="49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9 16373:16384" customFormat="1">
      <c r="E125" s="4"/>
      <c r="F125" s="4"/>
    </row>
    <row r="126" spans="2:9 16373:16384" customFormat="1">
      <c r="E126" s="4"/>
      <c r="F126" s="4"/>
    </row>
    <row r="127" spans="2:9 16373:16384" customFormat="1">
      <c r="E127" s="4"/>
      <c r="F127" s="4"/>
    </row>
    <row r="128" spans="2:9 16373:16384" customFormat="1">
      <c r="E128" s="4"/>
      <c r="F128" s="4"/>
    </row>
    <row r="129" spans="5:6" customFormat="1">
      <c r="E129" s="4"/>
      <c r="F129" s="4"/>
    </row>
    <row r="130" spans="5:6" customFormat="1">
      <c r="E130" s="4"/>
      <c r="F130" s="4"/>
    </row>
    <row r="131" spans="5:6" customFormat="1">
      <c r="E131" s="4"/>
      <c r="F131" s="4"/>
    </row>
    <row r="132" spans="5:6" customFormat="1">
      <c r="E132" s="4"/>
      <c r="F132" s="4"/>
    </row>
    <row r="133" spans="5:6" customFormat="1">
      <c r="E133" s="4"/>
      <c r="F133" s="4"/>
    </row>
    <row r="134" spans="5:6" customFormat="1">
      <c r="E134" s="4"/>
      <c r="F134" s="4"/>
    </row>
    <row r="135" spans="5:6" customFormat="1">
      <c r="E135" s="4"/>
      <c r="F135" s="4"/>
    </row>
    <row r="136" spans="5:6" customFormat="1">
      <c r="E136" s="4"/>
      <c r="F136" s="4"/>
    </row>
    <row r="137" spans="5:6" customFormat="1">
      <c r="E137" s="4"/>
      <c r="F137" s="4"/>
    </row>
    <row r="138" spans="5:6" customFormat="1">
      <c r="E138" s="4"/>
      <c r="F138" s="4"/>
    </row>
    <row r="139" spans="5:6" customFormat="1">
      <c r="E139" s="4"/>
      <c r="F139" s="4"/>
    </row>
    <row r="140" spans="5:6" customFormat="1">
      <c r="E140" s="4"/>
      <c r="F140" s="4"/>
    </row>
    <row r="141" spans="5:6" customFormat="1">
      <c r="E141" s="4"/>
      <c r="F141" s="4"/>
    </row>
    <row r="142" spans="5:6" customFormat="1" ht="15">
      <c r="E142" s="4"/>
      <c r="F142" s="4"/>
    </row>
    <row r="143" spans="5:6" customFormat="1">
      <c r="E143" s="4"/>
      <c r="F143" s="4"/>
    </row>
    <row r="144" spans="5:6" customFormat="1">
      <c r="E144" s="4"/>
      <c r="F144" s="4"/>
    </row>
    <row r="145" spans="5:6" customFormat="1">
      <c r="E145" s="4"/>
      <c r="F145" s="4"/>
    </row>
    <row r="146" spans="5:6" customFormat="1" ht="15">
      <c r="E146" s="4"/>
      <c r="F146" s="4"/>
    </row>
    <row r="147" spans="5:6" customFormat="1">
      <c r="E147" s="4"/>
      <c r="F147" s="4"/>
    </row>
    <row r="148" spans="5:6" customFormat="1">
      <c r="E148" s="4"/>
      <c r="F148" s="4"/>
    </row>
    <row r="149" spans="5:6" customFormat="1">
      <c r="E149" s="4"/>
      <c r="F149" s="4"/>
    </row>
    <row r="150" spans="5:6" customFormat="1" ht="15">
      <c r="E150" s="4"/>
      <c r="F150" s="4"/>
    </row>
    <row r="151" spans="5:6" customFormat="1" ht="15">
      <c r="E151" s="4"/>
      <c r="F151" s="4"/>
    </row>
    <row r="152" spans="5:6" customFormat="1">
      <c r="E152" s="4"/>
      <c r="F152" s="4"/>
    </row>
    <row r="153" spans="5:6" customFormat="1">
      <c r="E153" s="4"/>
      <c r="F153" s="4"/>
    </row>
    <row r="154" spans="5:6" customFormat="1">
      <c r="E154" s="4"/>
      <c r="F154" s="4"/>
    </row>
    <row r="155" spans="5:6" customFormat="1">
      <c r="E155" s="4"/>
      <c r="F155" s="4"/>
    </row>
    <row r="156" spans="5:6" customFormat="1">
      <c r="E156" s="4"/>
      <c r="F156" s="4"/>
    </row>
    <row r="157" spans="5:6" customFormat="1">
      <c r="E157" s="4"/>
      <c r="F157" s="4"/>
    </row>
    <row r="158" spans="5:6" customFormat="1">
      <c r="E158" s="4"/>
      <c r="F158" s="4"/>
    </row>
    <row r="159" spans="5:6" customFormat="1">
      <c r="E159" s="4"/>
      <c r="F159" s="4"/>
    </row>
    <row r="160" spans="5:6" customFormat="1">
      <c r="E160" s="4"/>
      <c r="F160" s="4"/>
    </row>
    <row r="161" spans="5:6" customFormat="1">
      <c r="E161" s="4"/>
      <c r="F161" s="4"/>
    </row>
    <row r="162" spans="5:6" customFormat="1">
      <c r="E162" s="4"/>
      <c r="F162" s="4"/>
    </row>
    <row r="163" spans="5:6" customFormat="1">
      <c r="E163" s="4"/>
      <c r="F163" s="4"/>
    </row>
    <row r="164" spans="5:6" customFormat="1">
      <c r="E164" s="4"/>
      <c r="F164" s="4"/>
    </row>
    <row r="165" spans="5:6" customFormat="1">
      <c r="E165" s="4"/>
      <c r="F165" s="4"/>
    </row>
    <row r="166" spans="5:6" customFormat="1" ht="15">
      <c r="E166" s="4"/>
      <c r="F166" s="4"/>
    </row>
    <row r="167" spans="5:6" customFormat="1">
      <c r="E167" s="4"/>
      <c r="F167" s="4"/>
    </row>
    <row r="168" spans="5:6" customFormat="1" ht="15">
      <c r="E168" s="4"/>
      <c r="F168" s="4"/>
    </row>
    <row r="169" spans="5:6" customFormat="1" ht="15">
      <c r="E169" s="4"/>
      <c r="F169" s="4"/>
    </row>
    <row r="170" spans="5:6" customFormat="1" ht="15">
      <c r="E170" s="4"/>
      <c r="F170" s="4"/>
    </row>
    <row r="171" spans="5:6" customFormat="1">
      <c r="E171" s="4"/>
      <c r="F171" s="4"/>
    </row>
    <row r="172" spans="5:6" customFormat="1">
      <c r="E172" s="4"/>
      <c r="F172" s="4"/>
    </row>
    <row r="173" spans="5:6" customFormat="1">
      <c r="E173" s="4"/>
      <c r="F173" s="4"/>
    </row>
    <row r="174" spans="5:6" customFormat="1">
      <c r="E174" s="4"/>
      <c r="F174" s="4"/>
    </row>
    <row r="175" spans="5:6" customFormat="1">
      <c r="E175" s="4"/>
      <c r="F175" s="4"/>
    </row>
    <row r="176" spans="5:6" customFormat="1">
      <c r="E176" s="4"/>
      <c r="F176" s="4"/>
    </row>
    <row r="177" spans="5:6" customFormat="1">
      <c r="E177" s="4"/>
      <c r="F177" s="4"/>
    </row>
    <row r="178" spans="5:6" customFormat="1">
      <c r="E178" s="4"/>
      <c r="F178" s="4"/>
    </row>
    <row r="179" spans="5:6" customFormat="1">
      <c r="E179" s="4"/>
      <c r="F179" s="4"/>
    </row>
    <row r="180" spans="5:6" customFormat="1">
      <c r="E180" s="4"/>
      <c r="F180" s="4"/>
    </row>
    <row r="181" spans="5:6" customFormat="1">
      <c r="E181" s="4"/>
      <c r="F181" s="4"/>
    </row>
    <row r="182" spans="5:6" customFormat="1">
      <c r="E182" s="4"/>
      <c r="F182" s="4"/>
    </row>
    <row r="183" spans="5:6" customFormat="1">
      <c r="E183" s="4"/>
      <c r="F183" s="4"/>
    </row>
    <row r="184" spans="5:6" customFormat="1">
      <c r="E184" s="4"/>
      <c r="F184" s="4"/>
    </row>
    <row r="185" spans="5:6" customFormat="1">
      <c r="E185" s="4"/>
      <c r="F185" s="4"/>
    </row>
    <row r="186" spans="5:6" customFormat="1">
      <c r="E186" s="4"/>
      <c r="F186" s="4"/>
    </row>
    <row r="187" spans="5:6" customFormat="1">
      <c r="E187" s="4"/>
      <c r="F187" s="4"/>
    </row>
    <row r="188" spans="5:6" customFormat="1">
      <c r="E188" s="4"/>
      <c r="F188" s="4"/>
    </row>
    <row r="189" spans="5:6" customFormat="1">
      <c r="E189" s="4"/>
      <c r="F189" s="4"/>
    </row>
    <row r="190" spans="5:6" customFormat="1">
      <c r="E190" s="4"/>
      <c r="F190" s="4"/>
    </row>
    <row r="191" spans="5:6" customFormat="1">
      <c r="E191" s="4"/>
      <c r="F191" s="4"/>
    </row>
    <row r="192" spans="5:6" customFormat="1">
      <c r="E192" s="4"/>
      <c r="F192" s="4"/>
    </row>
    <row r="193" spans="5:6" customFormat="1">
      <c r="E193" s="4"/>
      <c r="F193" s="4"/>
    </row>
    <row r="194" spans="5:6" customFormat="1">
      <c r="E194" s="4"/>
      <c r="F194" s="4"/>
    </row>
    <row r="195" spans="5:6" customFormat="1">
      <c r="E195" s="4"/>
      <c r="F195" s="4"/>
    </row>
    <row r="196" spans="5:6" customFormat="1">
      <c r="E196" s="4"/>
      <c r="F196" s="4"/>
    </row>
    <row r="197" spans="5:6" customFormat="1">
      <c r="E197" s="4"/>
      <c r="F197" s="4"/>
    </row>
    <row r="198" spans="5:6" customFormat="1">
      <c r="E198" s="4"/>
      <c r="F198" s="4"/>
    </row>
    <row r="199" spans="5:6" customFormat="1" ht="15">
      <c r="E199" s="4"/>
      <c r="F199" s="4"/>
    </row>
    <row r="200" spans="5:6" customFormat="1">
      <c r="E200" s="4"/>
      <c r="F200" s="4"/>
    </row>
    <row r="201" spans="5:6" customFormat="1">
      <c r="E201" s="4"/>
      <c r="F201" s="4"/>
    </row>
    <row r="202" spans="5:6" customFormat="1">
      <c r="E202" s="4"/>
      <c r="F202" s="4"/>
    </row>
  </sheetData>
  <sheetProtection selectLockedCells="1"/>
  <dataConsolidate/>
  <conditionalFormatting sqref="G2">
    <cfRule type="notContainsBlanks" dxfId="95" priority="19611">
      <formula>LEN(TRIM(G2))&gt;0</formula>
    </cfRule>
  </conditionalFormatting>
  <conditionalFormatting sqref="F2">
    <cfRule type="notContainsBlanks" dxfId="94" priority="19610">
      <formula>LEN(TRIM(F2))&gt;0</formula>
    </cfRule>
  </conditionalFormatting>
  <conditionalFormatting sqref="E2">
    <cfRule type="notContainsBlanks" dxfId="93" priority="19609">
      <formula>LEN(TRIM(E2))&gt;0</formula>
    </cfRule>
  </conditionalFormatting>
  <conditionalFormatting sqref="D2">
    <cfRule type="notContainsBlanks" dxfId="92" priority="19608">
      <formula>LEN(TRIM(D2))&gt;0</formula>
    </cfRule>
  </conditionalFormatting>
  <conditionalFormatting sqref="C2">
    <cfRule type="notContainsBlanks" dxfId="91" priority="19607">
      <formula>LEN(TRIM(C2))&gt;0</formula>
    </cfRule>
  </conditionalFormatting>
  <conditionalFormatting sqref="B2">
    <cfRule type="notContainsBlanks" dxfId="90" priority="19612">
      <formula>LEN(TRIM(B2))&gt;0</formula>
    </cfRule>
  </conditionalFormatting>
  <conditionalFormatting sqref="E22:E124 E11:E12 E15:E17">
    <cfRule type="cellIs" dxfId="89" priority="4218" operator="equal">
      <formula>$XEY11</formula>
    </cfRule>
  </conditionalFormatting>
  <conditionalFormatting sqref="F22:F124 F11:F12 F15:F17">
    <cfRule type="cellIs" dxfId="88" priority="4217" operator="equal">
      <formula>$XEZ11</formula>
    </cfRule>
  </conditionalFormatting>
  <conditionalFormatting sqref="C22:C124 C15:C17 C4:C5 C7:C12">
    <cfRule type="expression" dxfId="87" priority="4215">
      <formula>OR($XFA4=0)</formula>
    </cfRule>
    <cfRule type="cellIs" dxfId="86" priority="4216" operator="equal">
      <formula>$XFB4</formula>
    </cfRule>
  </conditionalFormatting>
  <conditionalFormatting sqref="D22:D124 D15:D17 D4:D5 D7:D12">
    <cfRule type="cellIs" dxfId="85" priority="4214" operator="equal">
      <formula>$XEX4</formula>
    </cfRule>
  </conditionalFormatting>
  <conditionalFormatting sqref="B22:B124 B15:B17 B4:B5 B7:B12">
    <cfRule type="cellIs" dxfId="84" priority="4213" operator="equal">
      <formula>$XEU4</formula>
    </cfRule>
  </conditionalFormatting>
  <conditionalFormatting sqref="G12">
    <cfRule type="cellIs" dxfId="83" priority="4219" operator="equal">
      <formula>$XFD11</formula>
    </cfRule>
  </conditionalFormatting>
  <conditionalFormatting sqref="E13">
    <cfRule type="cellIs" dxfId="82" priority="4212" operator="equal">
      <formula>$XEY13</formula>
    </cfRule>
  </conditionalFormatting>
  <conditionalFormatting sqref="F13">
    <cfRule type="cellIs" dxfId="81" priority="4211" operator="equal">
      <formula>$XEZ13</formula>
    </cfRule>
  </conditionalFormatting>
  <conditionalFormatting sqref="C13">
    <cfRule type="expression" dxfId="80" priority="4209">
      <formula>OR($XFA13=0)</formula>
    </cfRule>
    <cfRule type="cellIs" dxfId="79" priority="4210" operator="equal">
      <formula>$XFB13</formula>
    </cfRule>
  </conditionalFormatting>
  <conditionalFormatting sqref="D13">
    <cfRule type="cellIs" dxfId="78" priority="4208" operator="equal">
      <formula>$XEX13</formula>
    </cfRule>
  </conditionalFormatting>
  <conditionalFormatting sqref="B13">
    <cfRule type="cellIs" dxfId="77" priority="4207" operator="equal">
      <formula>$XEU13</formula>
    </cfRule>
  </conditionalFormatting>
  <conditionalFormatting sqref="G13 G22:G124 G15:G17 G4:G5 G9:G11">
    <cfRule type="cellIs" dxfId="76" priority="4206" operator="equal">
      <formula>$XFD4</formula>
    </cfRule>
  </conditionalFormatting>
  <conditionalFormatting sqref="D14">
    <cfRule type="cellIs" dxfId="75" priority="4205" operator="equal">
      <formula>$XEX14</formula>
    </cfRule>
  </conditionalFormatting>
  <conditionalFormatting sqref="C14">
    <cfRule type="expression" dxfId="74" priority="4203">
      <formula>OR($XFA14=0)</formula>
    </cfRule>
    <cfRule type="cellIs" dxfId="73" priority="4204" operator="equal">
      <formula>$XFB14</formula>
    </cfRule>
  </conditionalFormatting>
  <conditionalFormatting sqref="B14">
    <cfRule type="cellIs" dxfId="72" priority="4202" operator="equal">
      <formula>$XEU14</formula>
    </cfRule>
  </conditionalFormatting>
  <conditionalFormatting sqref="G14">
    <cfRule type="cellIs" dxfId="71" priority="4201" operator="equal">
      <formula>$XFD14</formula>
    </cfRule>
  </conditionalFormatting>
  <conditionalFormatting sqref="E14">
    <cfRule type="cellIs" dxfId="70" priority="4200" operator="equal">
      <formula>$XEY14</formula>
    </cfRule>
  </conditionalFormatting>
  <conditionalFormatting sqref="F14">
    <cfRule type="cellIs" dxfId="69" priority="4199" operator="equal">
      <formula>$XEY14</formula>
    </cfRule>
  </conditionalFormatting>
  <conditionalFormatting sqref="E21">
    <cfRule type="cellIs" dxfId="68" priority="4198" operator="equal">
      <formula>$XEY21</formula>
    </cfRule>
  </conditionalFormatting>
  <conditionalFormatting sqref="F21">
    <cfRule type="cellIs" dxfId="67" priority="4197" operator="equal">
      <formula>$XEZ21</formula>
    </cfRule>
  </conditionalFormatting>
  <conditionalFormatting sqref="C21">
    <cfRule type="expression" dxfId="66" priority="4195">
      <formula>OR($XFA21=0)</formula>
    </cfRule>
    <cfRule type="cellIs" dxfId="65" priority="4196" operator="equal">
      <formula>$XFB21</formula>
    </cfRule>
  </conditionalFormatting>
  <conditionalFormatting sqref="D21">
    <cfRule type="cellIs" dxfId="64" priority="4194" operator="equal">
      <formula>$XEX21</formula>
    </cfRule>
  </conditionalFormatting>
  <conditionalFormatting sqref="B21">
    <cfRule type="cellIs" dxfId="63" priority="4193" operator="equal">
      <formula>$XEU21</formula>
    </cfRule>
  </conditionalFormatting>
  <conditionalFormatting sqref="G21">
    <cfRule type="cellIs" dxfId="62" priority="4192" operator="equal">
      <formula>$XFD21</formula>
    </cfRule>
  </conditionalFormatting>
  <conditionalFormatting sqref="E20">
    <cfRule type="cellIs" dxfId="61" priority="4184" operator="equal">
      <formula>$XEY20</formula>
    </cfRule>
  </conditionalFormatting>
  <conditionalFormatting sqref="F20">
    <cfRule type="cellIs" dxfId="60" priority="4183" operator="equal">
      <formula>$XEZ20</formula>
    </cfRule>
  </conditionalFormatting>
  <conditionalFormatting sqref="C20">
    <cfRule type="expression" dxfId="59" priority="4181">
      <formula>OR($XFA20=0)</formula>
    </cfRule>
    <cfRule type="cellIs" dxfId="58" priority="4182" operator="equal">
      <formula>$XFB20</formula>
    </cfRule>
  </conditionalFormatting>
  <conditionalFormatting sqref="D20">
    <cfRule type="cellIs" dxfId="57" priority="4180" operator="equal">
      <formula>$XEX20</formula>
    </cfRule>
  </conditionalFormatting>
  <conditionalFormatting sqref="B20">
    <cfRule type="cellIs" dxfId="56" priority="4179" operator="equal">
      <formula>$XEU20</formula>
    </cfRule>
  </conditionalFormatting>
  <conditionalFormatting sqref="G20">
    <cfRule type="cellIs" dxfId="55" priority="4178" operator="equal">
      <formula>$XFD20</formula>
    </cfRule>
  </conditionalFormatting>
  <conditionalFormatting sqref="E18">
    <cfRule type="cellIs" dxfId="54" priority="4177" operator="equal">
      <formula>$XEY18</formula>
    </cfRule>
  </conditionalFormatting>
  <conditionalFormatting sqref="F18">
    <cfRule type="cellIs" dxfId="53" priority="4176" operator="equal">
      <formula>$XEZ18</formula>
    </cfRule>
  </conditionalFormatting>
  <conditionalFormatting sqref="C18">
    <cfRule type="expression" dxfId="52" priority="4174">
      <formula>OR($XFA18=0)</formula>
    </cfRule>
    <cfRule type="cellIs" dxfId="51" priority="4175" operator="equal">
      <formula>$XFB18</formula>
    </cfRule>
  </conditionalFormatting>
  <conditionalFormatting sqref="D18">
    <cfRule type="cellIs" dxfId="50" priority="4173" operator="equal">
      <formula>$XEX18</formula>
    </cfRule>
  </conditionalFormatting>
  <conditionalFormatting sqref="B18">
    <cfRule type="cellIs" dxfId="49" priority="4172" operator="equal">
      <formula>$XEU18</formula>
    </cfRule>
  </conditionalFormatting>
  <conditionalFormatting sqref="G18">
    <cfRule type="cellIs" dxfId="48" priority="4171" operator="equal">
      <formula>$XFD18</formula>
    </cfRule>
  </conditionalFormatting>
  <conditionalFormatting sqref="E19">
    <cfRule type="cellIs" dxfId="47" priority="4170" operator="equal">
      <formula>$XEY19</formula>
    </cfRule>
  </conditionalFormatting>
  <conditionalFormatting sqref="F19">
    <cfRule type="cellIs" dxfId="46" priority="4169" operator="equal">
      <formula>$XEZ19</formula>
    </cfRule>
  </conditionalFormatting>
  <conditionalFormatting sqref="C19">
    <cfRule type="expression" dxfId="45" priority="4167">
      <formula>OR($XFA19=0)</formula>
    </cfRule>
    <cfRule type="cellIs" dxfId="44" priority="4168" operator="equal">
      <formula>$XFB19</formula>
    </cfRule>
  </conditionalFormatting>
  <conditionalFormatting sqref="D19">
    <cfRule type="cellIs" dxfId="43" priority="4166" operator="equal">
      <formula>$XEX19</formula>
    </cfRule>
  </conditionalFormatting>
  <conditionalFormatting sqref="B19">
    <cfRule type="cellIs" dxfId="42" priority="4165" operator="equal">
      <formula>$XEU19</formula>
    </cfRule>
  </conditionalFormatting>
  <conditionalFormatting sqref="G19">
    <cfRule type="cellIs" dxfId="41" priority="4164" operator="equal">
      <formula>$XFD19</formula>
    </cfRule>
  </conditionalFormatting>
  <conditionalFormatting sqref="C6">
    <cfRule type="expression" dxfId="40" priority="4006">
      <formula>OR($XFA6=0)</formula>
    </cfRule>
    <cfRule type="cellIs" dxfId="39" priority="4007" operator="equal">
      <formula>$XFB6</formula>
    </cfRule>
  </conditionalFormatting>
  <conditionalFormatting sqref="D6">
    <cfRule type="cellIs" dxfId="38" priority="4005" operator="equal">
      <formula>$XEX6</formula>
    </cfRule>
  </conditionalFormatting>
  <conditionalFormatting sqref="B6">
    <cfRule type="cellIs" dxfId="37" priority="4004" operator="equal">
      <formula>$XEU6</formula>
    </cfRule>
  </conditionalFormatting>
  <conditionalFormatting sqref="G6">
    <cfRule type="cellIs" dxfId="36" priority="4003" operator="equal">
      <formula>$XFD6</formula>
    </cfRule>
  </conditionalFormatting>
  <conditionalFormatting sqref="E4">
    <cfRule type="cellIs" dxfId="35" priority="72" operator="equal">
      <formula>$XEZ4</formula>
    </cfRule>
  </conditionalFormatting>
  <conditionalFormatting sqref="E4">
    <cfRule type="cellIs" dxfId="34" priority="71" operator="equal">
      <formula>$XEZ4</formula>
    </cfRule>
  </conditionalFormatting>
  <conditionalFormatting sqref="F4">
    <cfRule type="cellIs" dxfId="33" priority="70" operator="equal">
      <formula>$XEZ4</formula>
    </cfRule>
  </conditionalFormatting>
  <conditionalFormatting sqref="F4">
    <cfRule type="cellIs" dxfId="32" priority="69" operator="equal">
      <formula>$XEZ4</formula>
    </cfRule>
  </conditionalFormatting>
  <conditionalFormatting sqref="E5">
    <cfRule type="cellIs" dxfId="31" priority="44" operator="equal">
      <formula>$XEZ5</formula>
    </cfRule>
  </conditionalFormatting>
  <conditionalFormatting sqref="E5">
    <cfRule type="cellIs" dxfId="30" priority="43" operator="equal">
      <formula>$XEZ5</formula>
    </cfRule>
  </conditionalFormatting>
  <conditionalFormatting sqref="F5">
    <cfRule type="cellIs" dxfId="29" priority="42" operator="equal">
      <formula>$XEZ5</formula>
    </cfRule>
  </conditionalFormatting>
  <conditionalFormatting sqref="F5">
    <cfRule type="cellIs" dxfId="28" priority="41" operator="equal">
      <formula>$XEZ5</formula>
    </cfRule>
  </conditionalFormatting>
  <conditionalFormatting sqref="E6">
    <cfRule type="cellIs" dxfId="27" priority="40" operator="equal">
      <formula>$XEZ6</formula>
    </cfRule>
  </conditionalFormatting>
  <conditionalFormatting sqref="E6">
    <cfRule type="cellIs" dxfId="26" priority="39" operator="equal">
      <formula>$XEZ6</formula>
    </cfRule>
  </conditionalFormatting>
  <conditionalFormatting sqref="F6">
    <cfRule type="cellIs" dxfId="25" priority="38" operator="equal">
      <formula>$XEZ6</formula>
    </cfRule>
  </conditionalFormatting>
  <conditionalFormatting sqref="F6">
    <cfRule type="cellIs" dxfId="24" priority="37" operator="equal">
      <formula>$XEZ6</formula>
    </cfRule>
  </conditionalFormatting>
  <conditionalFormatting sqref="E7:F7">
    <cfRule type="cellIs" dxfId="23" priority="30" operator="equal">
      <formula>$XEZ7</formula>
    </cfRule>
  </conditionalFormatting>
  <conditionalFormatting sqref="E7:F7">
    <cfRule type="cellIs" dxfId="22" priority="29" operator="equal">
      <formula>$XEZ7</formula>
    </cfRule>
  </conditionalFormatting>
  <conditionalFormatting sqref="E8">
    <cfRule type="cellIs" dxfId="21" priority="12" operator="equal">
      <formula>$XEZ8</formula>
    </cfRule>
  </conditionalFormatting>
  <conditionalFormatting sqref="E8">
    <cfRule type="cellIs" dxfId="20" priority="11" operator="equal">
      <formula>$XEZ8</formula>
    </cfRule>
  </conditionalFormatting>
  <conditionalFormatting sqref="F8">
    <cfRule type="cellIs" dxfId="19" priority="10" operator="equal">
      <formula>$XEZ8</formula>
    </cfRule>
  </conditionalFormatting>
  <conditionalFormatting sqref="F8">
    <cfRule type="cellIs" dxfId="18" priority="9" operator="equal">
      <formula>$XEZ8</formula>
    </cfRule>
  </conditionalFormatting>
  <conditionalFormatting sqref="E9:F9">
    <cfRule type="cellIs" dxfId="17" priority="6" operator="equal">
      <formula>$XEZ9</formula>
    </cfRule>
  </conditionalFormatting>
  <conditionalFormatting sqref="E9:F9">
    <cfRule type="cellIs" dxfId="16" priority="5" operator="equal">
      <formula>$XEZ9</formula>
    </cfRule>
  </conditionalFormatting>
  <conditionalFormatting sqref="E10">
    <cfRule type="cellIs" dxfId="15" priority="4" operator="equal">
      <formula>$XEZ10</formula>
    </cfRule>
  </conditionalFormatting>
  <conditionalFormatting sqref="E10">
    <cfRule type="cellIs" dxfId="14" priority="3" operator="equal">
      <formula>$XEZ10</formula>
    </cfRule>
  </conditionalFormatting>
  <conditionalFormatting sqref="F10">
    <cfRule type="cellIs" dxfId="13" priority="2" operator="equal">
      <formula>$XEZ10</formula>
    </cfRule>
  </conditionalFormatting>
  <conditionalFormatting sqref="F10">
    <cfRule type="cellIs" dxfId="12" priority="1" operator="equal">
      <formula>$XEZ10</formula>
    </cfRule>
  </conditionalFormatting>
  <dataValidations count="4">
    <dataValidation type="list" allowBlank="1" showDropDown="1" showInputMessage="1" showErrorMessage="1" sqref="G2" xr:uid="{47645CF0-9308-4DE3-9C59-A337AEBCDE9E}">
      <formula1>$G$2</formula1>
    </dataValidation>
    <dataValidation allowBlank="1" showDropDown="1" showInputMessage="1" showErrorMessage="1" sqref="C2:F2" xr:uid="{5F3B0168-678C-4D2C-910F-DA02819A82AB}"/>
    <dataValidation type="list" allowBlank="1" showInputMessage="1" showErrorMessage="1" sqref="C4:C124" xr:uid="{9992A36F-B31C-45C1-AE19-D165D95AFAD1}">
      <formula1>INDIRECT(B4)</formula1>
    </dataValidation>
    <dataValidation type="list" allowBlank="1" showInputMessage="1" showErrorMessage="1" sqref="B4:B124" xr:uid="{24A9EE00-5D58-454E-B8E2-72EFCD565050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date" allowBlank="1" showInputMessage="1" showErrorMessage="1" xr:uid="{C0E87AB9-19F3-410F-8DDA-81FF01F2D505}">
          <x14:formula1>
            <xm:f>Lookups!AL87</xm:f>
          </x14:formula1>
          <x14:formula2>
            <xm:f>Lookups!AM87</xm:f>
          </x14:formula2>
          <xm:sqref>E11:E124</xm:sqref>
        </x14:dataValidation>
        <x14:dataValidation type="date" allowBlank="1" showInputMessage="1" showErrorMessage="1" xr:uid="{50B1A6A4-9EAA-40B2-BD5E-91BE4AD3B693}">
          <x14:formula1>
            <xm:f>Lookups!AL87</xm:f>
          </x14:formula1>
          <x14:formula2>
            <xm:f>Lookups!AM87</xm:f>
          </x14:formula2>
          <xm:sqref>F11:F124</xm:sqref>
        </x14:dataValidation>
        <x14:dataValidation type="list" allowBlank="1" showInputMessage="1" showErrorMessage="1" xr:uid="{12E3005A-B4E2-474B-9EF4-8BA70093F7C2}">
          <x14:formula1>
            <xm:f>Lookups!$A$2:$A$10</xm:f>
          </x14:formula1>
          <xm:sqref>D4:D124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D8" sqref="AD8"/>
    </sheetView>
  </sheetViews>
  <sheetFormatPr defaultRowHeight="14.65"/>
  <cols>
    <col min="1" max="1" width="26.7109375" customWidth="1"/>
    <col min="2" max="2" width="0.85546875" customWidth="1"/>
    <col min="3" max="3" width="1.140625" customWidth="1"/>
    <col min="4" max="4" width="8.7109375" customWidth="1"/>
    <col min="5" max="5" width="1" customWidth="1"/>
    <col min="6" max="6" width="18.85546875" bestFit="1" customWidth="1"/>
    <col min="7" max="7" width="1.28515625" customWidth="1"/>
    <col min="8" max="8" width="10.5703125" style="1" bestFit="1" customWidth="1"/>
    <col min="9" max="9" width="1.7109375" style="1" customWidth="1"/>
    <col min="10" max="10" width="17.28515625" style="1" bestFit="1" customWidth="1"/>
    <col min="11" max="11" width="1.42578125" style="1" customWidth="1"/>
    <col min="12" max="12" width="17.285156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7109375" style="1" customWidth="1"/>
    <col min="20" max="20" width="15.28515625" style="1" customWidth="1"/>
    <col min="21" max="21" width="1.5703125" style="1" customWidth="1"/>
    <col min="22" max="22" width="12.28515625" style="1" bestFit="1" customWidth="1"/>
    <col min="23" max="23" width="1" style="1" customWidth="1"/>
    <col min="24" max="24" width="10.285156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.85546875" style="1" customWidth="1"/>
    <col min="30" max="30" width="11.85546875" style="1" customWidth="1"/>
    <col min="31" max="31" width="2.85546875" style="1" customWidth="1"/>
    <col min="32" max="32" width="12.140625" style="1" bestFit="1" customWidth="1"/>
    <col min="33" max="33" width="2.5703125" style="1" customWidth="1"/>
    <col min="34" max="34" width="10.140625" style="1" customWidth="1"/>
    <col min="35" max="35" width="1.28515625" style="1" customWidth="1"/>
    <col min="36" max="36" width="10.7109375" style="1" bestFit="1" customWidth="1"/>
    <col min="37" max="37" width="1.28515625" style="1" customWidth="1"/>
    <col min="38" max="38" width="10.140625" style="9" customWidth="1"/>
    <col min="39" max="39" width="10.7109375" bestFit="1" customWidth="1"/>
  </cols>
  <sheetData>
    <row r="1" spans="1:39">
      <c r="A1" s="6" t="s">
        <v>38</v>
      </c>
      <c r="D1" s="6" t="s">
        <v>39</v>
      </c>
      <c r="F1" s="6" t="s">
        <v>40</v>
      </c>
      <c r="H1" s="6" t="s">
        <v>41</v>
      </c>
      <c r="J1" s="6" t="s">
        <v>42</v>
      </c>
      <c r="L1" s="6" t="s">
        <v>43</v>
      </c>
      <c r="N1" s="6" t="s">
        <v>44</v>
      </c>
      <c r="P1" s="6" t="s">
        <v>45</v>
      </c>
      <c r="R1" s="6" t="s">
        <v>46</v>
      </c>
      <c r="T1" s="6" t="s">
        <v>47</v>
      </c>
      <c r="V1" s="6" t="s">
        <v>48</v>
      </c>
      <c r="X1" s="6" t="s">
        <v>49</v>
      </c>
      <c r="Z1" s="6" t="s">
        <v>50</v>
      </c>
      <c r="AB1" s="6" t="s">
        <v>51</v>
      </c>
      <c r="AD1" s="18" t="s">
        <v>52</v>
      </c>
      <c r="AE1" s="17"/>
      <c r="AF1" s="6" t="s">
        <v>21</v>
      </c>
      <c r="AH1" s="6" t="s">
        <v>53</v>
      </c>
      <c r="AJ1" s="6" t="s">
        <v>54</v>
      </c>
      <c r="AL1" s="6" t="s">
        <v>5</v>
      </c>
      <c r="AM1" s="6" t="s">
        <v>6</v>
      </c>
    </row>
    <row r="2" spans="1:39">
      <c r="A2" s="2" t="s">
        <v>55</v>
      </c>
      <c r="D2" s="5" t="s">
        <v>40</v>
      </c>
      <c r="F2" s="1" t="s">
        <v>56</v>
      </c>
      <c r="H2" s="1" t="s">
        <v>57</v>
      </c>
      <c r="J2" s="1" t="s">
        <v>58</v>
      </c>
      <c r="L2" s="1" t="s">
        <v>59</v>
      </c>
      <c r="N2" s="1" t="s">
        <v>60</v>
      </c>
      <c r="P2" s="1" t="s">
        <v>61</v>
      </c>
      <c r="R2" s="1" t="s">
        <v>62</v>
      </c>
      <c r="T2" s="1" t="s">
        <v>63</v>
      </c>
      <c r="V2" s="1" t="s">
        <v>64</v>
      </c>
      <c r="X2" s="1" t="s">
        <v>65</v>
      </c>
      <c r="Z2" s="1" t="s">
        <v>66</v>
      </c>
      <c r="AB2" s="1" t="s">
        <v>67</v>
      </c>
      <c r="AD2" s="1" t="s">
        <v>68</v>
      </c>
      <c r="AF2" s="1" t="s">
        <v>69</v>
      </c>
      <c r="AH2" s="1" t="s">
        <v>70</v>
      </c>
      <c r="AJ2" s="1" t="s">
        <v>71</v>
      </c>
      <c r="AL2" s="9">
        <v>42736</v>
      </c>
      <c r="AM2" s="9">
        <v>46022</v>
      </c>
    </row>
    <row r="3" spans="1:39">
      <c r="A3" s="2" t="s">
        <v>72</v>
      </c>
      <c r="D3" s="5" t="s">
        <v>41</v>
      </c>
      <c r="F3" s="1" t="s">
        <v>73</v>
      </c>
      <c r="L3" s="1" t="s">
        <v>74</v>
      </c>
      <c r="N3" s="1" t="s">
        <v>75</v>
      </c>
      <c r="P3" s="1" t="s">
        <v>76</v>
      </c>
      <c r="T3" s="1" t="s">
        <v>77</v>
      </c>
      <c r="V3" s="1" t="s">
        <v>78</v>
      </c>
      <c r="X3" s="1" t="s">
        <v>79</v>
      </c>
      <c r="AB3" s="1" t="s">
        <v>80</v>
      </c>
      <c r="AD3" s="1" t="s">
        <v>81</v>
      </c>
      <c r="AF3" s="1" t="s">
        <v>82</v>
      </c>
      <c r="AH3" s="1" t="s">
        <v>83</v>
      </c>
      <c r="AJ3" s="1" t="s">
        <v>84</v>
      </c>
    </row>
    <row r="4" spans="1:39">
      <c r="A4" s="2" t="s">
        <v>23</v>
      </c>
      <c r="D4" s="5" t="s">
        <v>42</v>
      </c>
      <c r="F4" s="1" t="s">
        <v>85</v>
      </c>
      <c r="L4" s="1" t="s">
        <v>86</v>
      </c>
      <c r="N4" s="1" t="s">
        <v>87</v>
      </c>
      <c r="P4" s="1" t="s">
        <v>88</v>
      </c>
      <c r="T4" s="1" t="s">
        <v>89</v>
      </c>
      <c r="V4" s="1" t="s">
        <v>90</v>
      </c>
      <c r="X4" s="1" t="s">
        <v>91</v>
      </c>
      <c r="AB4" s="1" t="s">
        <v>92</v>
      </c>
      <c r="AD4" s="1" t="s">
        <v>93</v>
      </c>
      <c r="AF4" s="1" t="s">
        <v>94</v>
      </c>
      <c r="AH4" s="1" t="s">
        <v>95</v>
      </c>
      <c r="AJ4" s="1" t="s">
        <v>96</v>
      </c>
    </row>
    <row r="5" spans="1:39">
      <c r="A5" s="2" t="s">
        <v>32</v>
      </c>
      <c r="D5" s="5" t="s">
        <v>43</v>
      </c>
      <c r="F5" s="1" t="s">
        <v>97</v>
      </c>
      <c r="L5" s="1" t="s">
        <v>98</v>
      </c>
      <c r="N5" s="1" t="s">
        <v>99</v>
      </c>
      <c r="P5" s="1" t="s">
        <v>100</v>
      </c>
      <c r="T5" s="1" t="s">
        <v>101</v>
      </c>
      <c r="V5" s="1" t="s">
        <v>102</v>
      </c>
      <c r="X5" s="1" t="s">
        <v>103</v>
      </c>
      <c r="AB5" s="1" t="s">
        <v>104</v>
      </c>
      <c r="AD5" s="1" t="s">
        <v>105</v>
      </c>
      <c r="AF5" s="1" t="s">
        <v>106</v>
      </c>
      <c r="AJ5" s="1" t="s">
        <v>107</v>
      </c>
    </row>
    <row r="6" spans="1:39">
      <c r="A6" s="2" t="s">
        <v>108</v>
      </c>
      <c r="D6" s="5" t="s">
        <v>44</v>
      </c>
      <c r="F6" s="1" t="s">
        <v>109</v>
      </c>
      <c r="L6" s="1" t="s">
        <v>110</v>
      </c>
      <c r="N6" s="1" t="s">
        <v>111</v>
      </c>
      <c r="P6" s="1" t="s">
        <v>112</v>
      </c>
      <c r="T6" s="1" t="s">
        <v>113</v>
      </c>
      <c r="V6" s="1" t="s">
        <v>114</v>
      </c>
      <c r="X6" s="1" t="s">
        <v>115</v>
      </c>
      <c r="AB6" s="1" t="s">
        <v>116</v>
      </c>
      <c r="AD6" s="1" t="s">
        <v>117</v>
      </c>
      <c r="AF6" s="1" t="s">
        <v>118</v>
      </c>
      <c r="AJ6" s="1" t="s">
        <v>119</v>
      </c>
    </row>
    <row r="7" spans="1:39">
      <c r="A7" s="3" t="s">
        <v>120</v>
      </c>
      <c r="D7" s="5" t="s">
        <v>45</v>
      </c>
      <c r="F7" s="1" t="s">
        <v>121</v>
      </c>
      <c r="L7" s="1" t="s">
        <v>122</v>
      </c>
      <c r="N7" s="1" t="s">
        <v>123</v>
      </c>
      <c r="P7" s="1" t="s">
        <v>124</v>
      </c>
      <c r="T7" s="1" t="s">
        <v>125</v>
      </c>
      <c r="V7" s="1" t="s">
        <v>126</v>
      </c>
      <c r="X7" s="1" t="s">
        <v>127</v>
      </c>
      <c r="AB7" s="1" t="s">
        <v>128</v>
      </c>
      <c r="AD7" s="1" t="s">
        <v>129</v>
      </c>
      <c r="AF7" s="1" t="s">
        <v>22</v>
      </c>
      <c r="AJ7" s="1" t="s">
        <v>130</v>
      </c>
    </row>
    <row r="8" spans="1:39">
      <c r="A8" s="2" t="s">
        <v>131</v>
      </c>
      <c r="D8" s="5" t="s">
        <v>46</v>
      </c>
      <c r="F8" s="1" t="s">
        <v>132</v>
      </c>
      <c r="L8" s="1" t="s">
        <v>133</v>
      </c>
      <c r="P8" s="1" t="s">
        <v>134</v>
      </c>
      <c r="T8" s="1" t="s">
        <v>135</v>
      </c>
      <c r="V8" s="1" t="s">
        <v>136</v>
      </c>
      <c r="X8" s="1" t="s">
        <v>137</v>
      </c>
      <c r="AB8" s="1" t="s">
        <v>138</v>
      </c>
      <c r="AD8" s="1" t="s">
        <v>139</v>
      </c>
      <c r="AF8" s="1" t="s">
        <v>140</v>
      </c>
      <c r="AJ8" s="1" t="s">
        <v>141</v>
      </c>
    </row>
    <row r="9" spans="1:39">
      <c r="A9" s="2" t="s">
        <v>142</v>
      </c>
      <c r="D9" s="5" t="s">
        <v>47</v>
      </c>
      <c r="F9" s="1" t="s">
        <v>143</v>
      </c>
      <c r="L9" s="1" t="s">
        <v>144</v>
      </c>
      <c r="P9" s="1" t="s">
        <v>145</v>
      </c>
      <c r="T9" s="1" t="s">
        <v>146</v>
      </c>
      <c r="V9" s="1" t="s">
        <v>147</v>
      </c>
      <c r="X9" s="1" t="s">
        <v>148</v>
      </c>
      <c r="AB9" s="1" t="s">
        <v>149</v>
      </c>
      <c r="AD9" s="1" t="s">
        <v>150</v>
      </c>
      <c r="AF9" s="1" t="s">
        <v>151</v>
      </c>
      <c r="AJ9" s="1" t="s">
        <v>152</v>
      </c>
    </row>
    <row r="10" spans="1:39">
      <c r="A10" s="2" t="s">
        <v>153</v>
      </c>
      <c r="D10" s="5" t="s">
        <v>48</v>
      </c>
      <c r="F10" s="1" t="s">
        <v>154</v>
      </c>
      <c r="L10" s="1" t="s">
        <v>155</v>
      </c>
      <c r="P10" s="1" t="s">
        <v>156</v>
      </c>
      <c r="T10" s="1" t="s">
        <v>157</v>
      </c>
      <c r="V10" s="1" t="s">
        <v>58</v>
      </c>
      <c r="X10" s="1" t="s">
        <v>99</v>
      </c>
      <c r="AB10" s="1" t="s">
        <v>158</v>
      </c>
      <c r="AD10" s="1" t="s">
        <v>159</v>
      </c>
      <c r="AF10" s="1" t="s">
        <v>160</v>
      </c>
      <c r="AJ10" s="1" t="s">
        <v>161</v>
      </c>
    </row>
    <row r="11" spans="1:39">
      <c r="A11" s="1"/>
      <c r="D11" s="5" t="s">
        <v>49</v>
      </c>
      <c r="F11" s="1" t="s">
        <v>162</v>
      </c>
      <c r="L11" s="1" t="s">
        <v>163</v>
      </c>
      <c r="P11" s="1" t="s">
        <v>164</v>
      </c>
      <c r="T11" s="1" t="s">
        <v>165</v>
      </c>
      <c r="V11" s="1" t="s">
        <v>166</v>
      </c>
      <c r="X11" s="1" t="s">
        <v>167</v>
      </c>
      <c r="AB11" s="1" t="s">
        <v>168</v>
      </c>
      <c r="AF11" s="1" t="s">
        <v>169</v>
      </c>
      <c r="AJ11" s="1" t="s">
        <v>170</v>
      </c>
    </row>
    <row r="12" spans="1:39">
      <c r="A12" s="1"/>
      <c r="D12" s="5" t="s">
        <v>50</v>
      </c>
      <c r="F12" s="1" t="s">
        <v>171</v>
      </c>
      <c r="L12" s="1" t="s">
        <v>172</v>
      </c>
      <c r="P12" s="1" t="s">
        <v>173</v>
      </c>
      <c r="T12" s="1" t="s">
        <v>174</v>
      </c>
      <c r="V12" s="1" t="s">
        <v>175</v>
      </c>
      <c r="X12" s="1" t="s">
        <v>176</v>
      </c>
      <c r="AF12" s="1" t="s">
        <v>177</v>
      </c>
      <c r="AJ12" s="1" t="s">
        <v>178</v>
      </c>
    </row>
    <row r="13" spans="1:39">
      <c r="A13" s="1"/>
      <c r="D13" s="5" t="s">
        <v>51</v>
      </c>
      <c r="F13" s="1" t="s">
        <v>179</v>
      </c>
      <c r="P13" s="1" t="s">
        <v>180</v>
      </c>
      <c r="T13" s="1" t="s">
        <v>181</v>
      </c>
      <c r="V13" s="1" t="s">
        <v>182</v>
      </c>
      <c r="X13" s="1" t="s">
        <v>183</v>
      </c>
      <c r="AF13" s="1" t="s">
        <v>184</v>
      </c>
      <c r="AJ13" s="1" t="s">
        <v>185</v>
      </c>
    </row>
    <row r="14" spans="1:39">
      <c r="D14" s="5" t="s">
        <v>52</v>
      </c>
      <c r="F14" s="1" t="s">
        <v>186</v>
      </c>
      <c r="P14" s="1" t="s">
        <v>187</v>
      </c>
      <c r="T14" s="1" t="s">
        <v>188</v>
      </c>
      <c r="V14" s="1" t="s">
        <v>149</v>
      </c>
      <c r="AF14" s="1" t="s">
        <v>189</v>
      </c>
      <c r="AJ14" s="1" t="s">
        <v>190</v>
      </c>
    </row>
    <row r="15" spans="1:39">
      <c r="D15" s="5" t="s">
        <v>21</v>
      </c>
      <c r="F15" s="1" t="s">
        <v>191</v>
      </c>
      <c r="P15" s="1" t="s">
        <v>192</v>
      </c>
      <c r="T15" s="1" t="s">
        <v>193</v>
      </c>
      <c r="V15" s="1" t="s">
        <v>194</v>
      </c>
      <c r="AF15" s="1" t="s">
        <v>195</v>
      </c>
      <c r="AJ15" s="1" t="s">
        <v>196</v>
      </c>
    </row>
    <row r="16" spans="1:39">
      <c r="D16" s="5" t="s">
        <v>53</v>
      </c>
      <c r="F16" s="1" t="s">
        <v>197</v>
      </c>
      <c r="T16" s="1" t="s">
        <v>198</v>
      </c>
      <c r="V16" s="1" t="s">
        <v>199</v>
      </c>
      <c r="AF16" s="1" t="s">
        <v>200</v>
      </c>
      <c r="AJ16" s="1" t="s">
        <v>201</v>
      </c>
    </row>
    <row r="17" spans="4:36">
      <c r="D17" s="5" t="s">
        <v>54</v>
      </c>
      <c r="F17" s="1" t="s">
        <v>202</v>
      </c>
      <c r="T17" s="1" t="s">
        <v>203</v>
      </c>
      <c r="AF17" s="1" t="s">
        <v>204</v>
      </c>
      <c r="AJ17" s="1" t="s">
        <v>205</v>
      </c>
    </row>
    <row r="18" spans="4:36">
      <c r="F18" s="1" t="s">
        <v>206</v>
      </c>
      <c r="T18" s="1" t="s">
        <v>207</v>
      </c>
      <c r="AF18" s="1" t="s">
        <v>208</v>
      </c>
      <c r="AJ18" s="1" t="s">
        <v>209</v>
      </c>
    </row>
    <row r="19" spans="4:36">
      <c r="F19" s="1" t="s">
        <v>210</v>
      </c>
      <c r="T19" s="1" t="s">
        <v>211</v>
      </c>
      <c r="AF19" s="1" t="s">
        <v>212</v>
      </c>
      <c r="AJ19" s="1" t="s">
        <v>213</v>
      </c>
    </row>
    <row r="20" spans="4:36">
      <c r="F20" s="1" t="s">
        <v>214</v>
      </c>
      <c r="T20" s="1" t="s">
        <v>215</v>
      </c>
      <c r="AF20" s="1" t="s">
        <v>216</v>
      </c>
      <c r="AJ20" s="1" t="s">
        <v>217</v>
      </c>
    </row>
    <row r="21" spans="4:36">
      <c r="F21" s="1" t="s">
        <v>218</v>
      </c>
      <c r="T21" s="1" t="s">
        <v>219</v>
      </c>
      <c r="AF21" s="1" t="s">
        <v>220</v>
      </c>
      <c r="AJ21" s="1" t="s">
        <v>221</v>
      </c>
    </row>
    <row r="22" spans="4:36">
      <c r="F22" s="1" t="s">
        <v>222</v>
      </c>
      <c r="T22" s="1" t="s">
        <v>223</v>
      </c>
      <c r="AF22" s="1" t="s">
        <v>224</v>
      </c>
      <c r="AJ22" s="1" t="s">
        <v>225</v>
      </c>
    </row>
    <row r="23" spans="4:36">
      <c r="F23" s="1" t="s">
        <v>226</v>
      </c>
      <c r="T23" s="1" t="s">
        <v>227</v>
      </c>
      <c r="AF23" s="1" t="s">
        <v>228</v>
      </c>
      <c r="AJ23" s="1" t="s">
        <v>229</v>
      </c>
    </row>
    <row r="24" spans="4:36">
      <c r="F24" s="1" t="s">
        <v>230</v>
      </c>
      <c r="T24" s="1" t="s">
        <v>231</v>
      </c>
      <c r="AF24" s="1" t="s">
        <v>232</v>
      </c>
    </row>
    <row r="25" spans="4:36">
      <c r="F25" s="1" t="s">
        <v>233</v>
      </c>
      <c r="T25" s="1" t="s">
        <v>234</v>
      </c>
      <c r="AF25" s="1" t="s">
        <v>235</v>
      </c>
    </row>
    <row r="26" spans="4:36">
      <c r="F26" s="1" t="s">
        <v>236</v>
      </c>
      <c r="AF26" s="1" t="s">
        <v>237</v>
      </c>
    </row>
    <row r="27" spans="4:36">
      <c r="F27" s="1" t="s">
        <v>238</v>
      </c>
      <c r="AF27" s="1" t="s">
        <v>239</v>
      </c>
    </row>
    <row r="28" spans="4:36">
      <c r="F28" s="1" t="s">
        <v>240</v>
      </c>
      <c r="AF28" s="1" t="s">
        <v>241</v>
      </c>
    </row>
    <row r="29" spans="4:36">
      <c r="F29" s="1" t="s">
        <v>242</v>
      </c>
      <c r="AF29" s="1" t="s">
        <v>243</v>
      </c>
    </row>
    <row r="30" spans="4:36">
      <c r="F30" s="1" t="s">
        <v>244</v>
      </c>
      <c r="AF30" s="1" t="s">
        <v>245</v>
      </c>
    </row>
    <row r="31" spans="4:36">
      <c r="F31" s="1" t="s">
        <v>246</v>
      </c>
      <c r="AF31" s="1" t="s">
        <v>247</v>
      </c>
    </row>
    <row r="32" spans="4:36">
      <c r="F32" s="1" t="s">
        <v>248</v>
      </c>
      <c r="AF32" s="1" t="s">
        <v>249</v>
      </c>
    </row>
    <row r="33" spans="6:32">
      <c r="F33" s="1" t="s">
        <v>250</v>
      </c>
      <c r="AF33" s="1" t="s">
        <v>251</v>
      </c>
    </row>
    <row r="34" spans="6:32">
      <c r="F34" s="1" t="s">
        <v>252</v>
      </c>
      <c r="AF34" s="1" t="s">
        <v>253</v>
      </c>
    </row>
    <row r="35" spans="6:32">
      <c r="F35" s="1" t="s">
        <v>254</v>
      </c>
      <c r="AF35" s="1" t="s">
        <v>255</v>
      </c>
    </row>
    <row r="36" spans="6:32">
      <c r="F36" s="1" t="s">
        <v>256</v>
      </c>
      <c r="AF36" s="1" t="s">
        <v>257</v>
      </c>
    </row>
    <row r="37" spans="6:32">
      <c r="F37" s="1" t="s">
        <v>258</v>
      </c>
      <c r="AF37" s="1" t="s">
        <v>259</v>
      </c>
    </row>
    <row r="38" spans="6:32">
      <c r="F38" s="1" t="s">
        <v>260</v>
      </c>
      <c r="AF38" s="1" t="s">
        <v>31</v>
      </c>
    </row>
    <row r="39" spans="6:32">
      <c r="F39" s="1" t="s">
        <v>261</v>
      </c>
      <c r="AF39" s="1" t="s">
        <v>262</v>
      </c>
    </row>
    <row r="40" spans="6:32">
      <c r="F40" s="1" t="s">
        <v>263</v>
      </c>
      <c r="AF40" s="1" t="s">
        <v>264</v>
      </c>
    </row>
    <row r="41" spans="6:32">
      <c r="F41" s="1" t="s">
        <v>265</v>
      </c>
      <c r="AF41" s="1" t="s">
        <v>266</v>
      </c>
    </row>
    <row r="42" spans="6:32">
      <c r="F42" s="1" t="s">
        <v>267</v>
      </c>
      <c r="AF42" s="1" t="s">
        <v>268</v>
      </c>
    </row>
    <row r="43" spans="6:32">
      <c r="F43" s="1" t="s">
        <v>269</v>
      </c>
      <c r="AF43" s="1" t="s">
        <v>270</v>
      </c>
    </row>
    <row r="44" spans="6:32">
      <c r="F44" s="1" t="s">
        <v>271</v>
      </c>
      <c r="AF44" s="1" t="s">
        <v>272</v>
      </c>
    </row>
    <row r="45" spans="6:32">
      <c r="F45" s="1" t="s">
        <v>273</v>
      </c>
      <c r="AF45" s="1" t="s">
        <v>274</v>
      </c>
    </row>
    <row r="46" spans="6:32">
      <c r="F46" s="1" t="s">
        <v>275</v>
      </c>
      <c r="AF46" s="1" t="s">
        <v>276</v>
      </c>
    </row>
    <row r="47" spans="6:32">
      <c r="F47" s="1" t="s">
        <v>277</v>
      </c>
      <c r="AF47" s="1" t="s">
        <v>278</v>
      </c>
    </row>
    <row r="48" spans="6:32">
      <c r="F48" s="1" t="s">
        <v>279</v>
      </c>
      <c r="AF48" s="1" t="s">
        <v>36</v>
      </c>
    </row>
    <row r="49" spans="6:32">
      <c r="F49" s="1" t="s">
        <v>280</v>
      </c>
      <c r="AF49" s="1" t="s">
        <v>281</v>
      </c>
    </row>
    <row r="50" spans="6:32">
      <c r="F50" s="1" t="s">
        <v>282</v>
      </c>
      <c r="AF50" s="1" t="s">
        <v>283</v>
      </c>
    </row>
    <row r="51" spans="6:32">
      <c r="F51" s="1" t="s">
        <v>284</v>
      </c>
      <c r="AF51" s="1" t="s">
        <v>285</v>
      </c>
    </row>
    <row r="52" spans="6:32">
      <c r="F52" s="1" t="s">
        <v>286</v>
      </c>
      <c r="AF52" s="1" t="s">
        <v>287</v>
      </c>
    </row>
    <row r="53" spans="6:32">
      <c r="F53" s="1" t="s">
        <v>288</v>
      </c>
      <c r="AF53" s="1" t="s">
        <v>289</v>
      </c>
    </row>
    <row r="54" spans="6:32">
      <c r="F54" s="1" t="s">
        <v>290</v>
      </c>
      <c r="AF54" s="1" t="s">
        <v>291</v>
      </c>
    </row>
    <row r="55" spans="6:32">
      <c r="F55" s="1" t="s">
        <v>292</v>
      </c>
      <c r="AF55" s="1" t="s">
        <v>293</v>
      </c>
    </row>
    <row r="56" spans="6:32">
      <c r="F56" s="1" t="s">
        <v>294</v>
      </c>
      <c r="AF56" s="1" t="s">
        <v>295</v>
      </c>
    </row>
    <row r="57" spans="6:32">
      <c r="F57" s="1" t="s">
        <v>296</v>
      </c>
      <c r="AF57" s="1" t="s">
        <v>34</v>
      </c>
    </row>
    <row r="58" spans="6:32">
      <c r="F58" s="1" t="s">
        <v>297</v>
      </c>
      <c r="AF58" s="1" t="s">
        <v>298</v>
      </c>
    </row>
    <row r="59" spans="6:32">
      <c r="F59" s="1" t="s">
        <v>299</v>
      </c>
      <c r="AF59" s="1" t="s">
        <v>300</v>
      </c>
    </row>
    <row r="60" spans="6:32">
      <c r="F60" s="1" t="s">
        <v>301</v>
      </c>
      <c r="AF60" s="1" t="s">
        <v>57</v>
      </c>
    </row>
    <row r="61" spans="6:32">
      <c r="F61" s="1" t="s">
        <v>302</v>
      </c>
      <c r="AF61" s="1" t="s">
        <v>303</v>
      </c>
    </row>
    <row r="62" spans="6:32">
      <c r="F62" s="1" t="s">
        <v>304</v>
      </c>
      <c r="AF62" s="1" t="s">
        <v>305</v>
      </c>
    </row>
    <row r="63" spans="6:32">
      <c r="F63" s="1" t="s">
        <v>306</v>
      </c>
      <c r="AF63" s="1" t="s">
        <v>29</v>
      </c>
    </row>
    <row r="64" spans="6:32">
      <c r="F64" s="1" t="s">
        <v>117</v>
      </c>
      <c r="AF64" s="1" t="s">
        <v>307</v>
      </c>
    </row>
    <row r="65" spans="6:32">
      <c r="F65" s="1" t="s">
        <v>308</v>
      </c>
      <c r="AF65" s="1" t="s">
        <v>309</v>
      </c>
    </row>
    <row r="66" spans="6:32">
      <c r="F66" s="1" t="s">
        <v>310</v>
      </c>
      <c r="AF66" s="1" t="s">
        <v>311</v>
      </c>
    </row>
    <row r="67" spans="6:32">
      <c r="F67" s="1" t="s">
        <v>312</v>
      </c>
      <c r="AF67" s="1" t="s">
        <v>25</v>
      </c>
    </row>
    <row r="68" spans="6:32">
      <c r="F68" s="1" t="s">
        <v>313</v>
      </c>
      <c r="AF68" s="1" t="s">
        <v>314</v>
      </c>
    </row>
    <row r="69" spans="6:32">
      <c r="F69" s="1" t="s">
        <v>315</v>
      </c>
      <c r="AF69" s="1" t="s">
        <v>316</v>
      </c>
    </row>
    <row r="70" spans="6:32">
      <c r="F70" s="1" t="s">
        <v>317</v>
      </c>
      <c r="AF70" s="1" t="s">
        <v>27</v>
      </c>
    </row>
    <row r="71" spans="6:32">
      <c r="F71" s="1" t="s">
        <v>318</v>
      </c>
    </row>
    <row r="72" spans="6:32">
      <c r="F72" s="1" t="s">
        <v>319</v>
      </c>
    </row>
    <row r="73" spans="6:32">
      <c r="F73" s="1" t="s">
        <v>320</v>
      </c>
    </row>
    <row r="74" spans="6:32">
      <c r="F74" s="1" t="s">
        <v>321</v>
      </c>
    </row>
    <row r="75" spans="6:32">
      <c r="F75" s="1" t="s">
        <v>322</v>
      </c>
    </row>
    <row r="76" spans="6:32">
      <c r="F76" s="1" t="s">
        <v>323</v>
      </c>
    </row>
    <row r="77" spans="6:32">
      <c r="F77" s="1" t="s">
        <v>324</v>
      </c>
    </row>
    <row r="78" spans="6:32">
      <c r="F78" s="1" t="s">
        <v>325</v>
      </c>
    </row>
    <row r="79" spans="6:32">
      <c r="F79" s="1" t="s">
        <v>326</v>
      </c>
    </row>
    <row r="80" spans="6:32">
      <c r="F80" s="1" t="s">
        <v>327</v>
      </c>
    </row>
    <row r="81" spans="6:6">
      <c r="F81" s="1" t="s">
        <v>328</v>
      </c>
    </row>
    <row r="82" spans="6:6">
      <c r="F82" s="1" t="s">
        <v>329</v>
      </c>
    </row>
    <row r="83" spans="6:6">
      <c r="F83" s="1" t="s">
        <v>330</v>
      </c>
    </row>
    <row r="84" spans="6:6">
      <c r="F84" s="1" t="s">
        <v>331</v>
      </c>
    </row>
    <row r="85" spans="6:6">
      <c r="F85" s="1" t="s">
        <v>332</v>
      </c>
    </row>
    <row r="86" spans="6:6">
      <c r="F86" s="1" t="s">
        <v>333</v>
      </c>
    </row>
    <row r="87" spans="6:6">
      <c r="F87" s="1" t="s">
        <v>334</v>
      </c>
    </row>
    <row r="88" spans="6:6">
      <c r="F88" s="1" t="s">
        <v>335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/>
</file>

<file path=customXml/itemProps2.xml><?xml version="1.0" encoding="utf-8"?>
<ds:datastoreItem xmlns:ds="http://schemas.openxmlformats.org/officeDocument/2006/customXml" ds:itemID="{3EE40DC4-7B74-401E-B48E-CDDD08E4DA01}"/>
</file>

<file path=customXml/itemProps3.xml><?xml version="1.0" encoding="utf-8"?>
<ds:datastoreItem xmlns:ds="http://schemas.openxmlformats.org/officeDocument/2006/customXml" ds:itemID="{12E87BB2-0DA9-4747-BB3C-53EAEB96B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2021-12-14T11:32:36Z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