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A30EDDBA-A467-4AD7-A315-8C9190365C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4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4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U53" i="1" s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U69" i="1" s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U90" i="1" s="1"/>
  <c r="XES91" i="1"/>
  <c r="XES92" i="1"/>
  <c r="XES93" i="1"/>
  <c r="XES94" i="1"/>
  <c r="XEU94" i="1" s="1"/>
  <c r="XES95" i="1"/>
  <c r="XES96" i="1"/>
  <c r="XES97" i="1"/>
  <c r="XEU97" i="1" s="1"/>
  <c r="XES98" i="1"/>
  <c r="XEU98" i="1" s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9" i="1" s="1"/>
  <c r="XES110" i="1"/>
  <c r="XEU110" i="1" s="1"/>
  <c r="XES111" i="1"/>
  <c r="XES112" i="1"/>
  <c r="XES113" i="1"/>
  <c r="XEU113" i="1" s="1"/>
  <c r="XES114" i="1"/>
  <c r="XEU114" i="1" s="1"/>
  <c r="XES115" i="1"/>
  <c r="XES116" i="1"/>
  <c r="XES117" i="1"/>
  <c r="XEU117" i="1" s="1"/>
  <c r="XES118" i="1"/>
  <c r="XES119" i="1"/>
  <c r="XES120" i="1"/>
  <c r="XES121" i="1"/>
  <c r="XEU121" i="1" s="1"/>
  <c r="XES122" i="1"/>
  <c r="XES123" i="1"/>
  <c r="XES124" i="1"/>
  <c r="XES125" i="1"/>
  <c r="XEU125" i="1" s="1"/>
  <c r="XES126" i="1"/>
  <c r="XEU126" i="1" s="1"/>
  <c r="XES127" i="1"/>
  <c r="XES128" i="1"/>
  <c r="XES129" i="1"/>
  <c r="XEU129" i="1" s="1"/>
  <c r="XES130" i="1"/>
  <c r="XES131" i="1"/>
  <c r="XES132" i="1"/>
  <c r="XES133" i="1"/>
  <c r="XEU133" i="1" s="1"/>
  <c r="XES134" i="1"/>
  <c r="XES135" i="1"/>
  <c r="XES136" i="1"/>
  <c r="XES137" i="1"/>
  <c r="XEU137" i="1" s="1"/>
  <c r="XES138" i="1"/>
  <c r="XEU138" i="1" s="1"/>
  <c r="XES139" i="1"/>
  <c r="XES140" i="1"/>
  <c r="XES141" i="1"/>
  <c r="XEU141" i="1" s="1"/>
  <c r="XES142" i="1"/>
  <c r="XEU142" i="1" s="1"/>
  <c r="XES143" i="1"/>
  <c r="XES144" i="1"/>
  <c r="XES145" i="1"/>
  <c r="XEU145" i="1" s="1"/>
  <c r="XES146" i="1"/>
  <c r="XES147" i="1"/>
  <c r="XES148" i="1"/>
  <c r="XES149" i="1"/>
  <c r="XEU149" i="1" s="1"/>
  <c r="XES150" i="1"/>
  <c r="XES151" i="1"/>
  <c r="XES152" i="1"/>
  <c r="XES153" i="1"/>
  <c r="XEU153" i="1" s="1"/>
  <c r="XES154" i="1"/>
  <c r="XES155" i="1"/>
  <c r="XES156" i="1"/>
  <c r="XES157" i="1"/>
  <c r="XEU157" i="1" s="1"/>
  <c r="XES158" i="1"/>
  <c r="XEU158" i="1" s="1"/>
  <c r="XES159" i="1"/>
  <c r="XES160" i="1"/>
  <c r="XES161" i="1"/>
  <c r="XEU161" i="1" s="1"/>
  <c r="XES162" i="1"/>
  <c r="XEU162" i="1" s="1"/>
  <c r="XES163" i="1"/>
  <c r="XES164" i="1"/>
  <c r="XES165" i="1"/>
  <c r="XEU165" i="1" s="1"/>
  <c r="XES166" i="1"/>
  <c r="XEU166" i="1" s="1"/>
  <c r="XES167" i="1"/>
  <c r="XES168" i="1"/>
  <c r="XES169" i="1"/>
  <c r="XEU169" i="1" s="1"/>
  <c r="XES170" i="1"/>
  <c r="XES171" i="1"/>
  <c r="XES172" i="1"/>
  <c r="XES173" i="1"/>
  <c r="XEU173" i="1" s="1"/>
  <c r="XES174" i="1"/>
  <c r="XES175" i="1"/>
  <c r="XES176" i="1"/>
  <c r="XES177" i="1"/>
  <c r="XEU177" i="1" s="1"/>
  <c r="XES178" i="1"/>
  <c r="XEU178" i="1" s="1"/>
  <c r="XES179" i="1"/>
  <c r="XES180" i="1"/>
  <c r="XES181" i="1"/>
  <c r="XEU181" i="1" s="1"/>
  <c r="XES182" i="1"/>
  <c r="XES183" i="1"/>
  <c r="XES184" i="1"/>
  <c r="XES185" i="1"/>
  <c r="XEU185" i="1" s="1"/>
  <c r="XES186" i="1"/>
  <c r="XEU186" i="1" s="1"/>
  <c r="XES187" i="1"/>
  <c r="XES188" i="1"/>
  <c r="XES189" i="1"/>
  <c r="XEU189" i="1" s="1"/>
  <c r="XES190" i="1"/>
  <c r="XES191" i="1"/>
  <c r="XES192" i="1"/>
  <c r="XES193" i="1"/>
  <c r="XEU193" i="1" s="1"/>
  <c r="XES194" i="1"/>
  <c r="XES4" i="1"/>
  <c r="XFA6" i="1"/>
  <c r="XEV8" i="1"/>
  <c r="XFA11" i="1"/>
  <c r="XFA13" i="1"/>
  <c r="XEV10" i="1"/>
  <c r="XEV9" i="1"/>
  <c r="XEV7" i="1"/>
  <c r="XEV13" i="1"/>
  <c r="XFA8" i="1"/>
  <c r="XEV12" i="1"/>
  <c r="XFA7" i="1"/>
  <c r="XFA10" i="1"/>
  <c r="XFA12" i="1"/>
  <c r="XEV11" i="1"/>
  <c r="XFA9" i="1"/>
  <c r="XEU8" i="1" l="1"/>
  <c r="XEU9" i="1"/>
  <c r="XEU12" i="1"/>
  <c r="XEU13" i="1"/>
  <c r="XEU11" i="1"/>
  <c r="XEU7" i="1"/>
  <c r="XEU10" i="1"/>
  <c r="XEU33" i="1"/>
  <c r="XEU25" i="1"/>
  <c r="XEU34" i="1"/>
  <c r="XEU93" i="1"/>
  <c r="XEU89" i="1"/>
  <c r="XEU85" i="1"/>
  <c r="XEU81" i="1"/>
  <c r="XEU77" i="1"/>
  <c r="XEU73" i="1"/>
  <c r="XEU70" i="1"/>
  <c r="XEU65" i="1"/>
  <c r="XEU57" i="1"/>
  <c r="XEU49" i="1"/>
  <c r="XEU128" i="1"/>
  <c r="XEU124" i="1"/>
  <c r="XEU120" i="1"/>
  <c r="XEU116" i="1"/>
  <c r="XEU108" i="1"/>
  <c r="XEU74" i="1"/>
  <c r="XEU61" i="1"/>
  <c r="XEU45" i="1"/>
  <c r="XEU37" i="1"/>
  <c r="XEU64" i="1"/>
  <c r="XEU105" i="1"/>
  <c r="XEU104" i="1"/>
  <c r="XEU102" i="1"/>
  <c r="XEU101" i="1"/>
  <c r="XEU92" i="1"/>
  <c r="XEU84" i="1"/>
  <c r="XEU192" i="1"/>
  <c r="XEU176" i="1"/>
  <c r="XEU168" i="1"/>
  <c r="XEU152" i="1"/>
  <c r="XEU172" i="1"/>
  <c r="XEU164" i="1"/>
  <c r="XEU191" i="1"/>
  <c r="XEU187" i="1"/>
  <c r="XEU183" i="1"/>
  <c r="XEU179" i="1"/>
  <c r="XEU175" i="1"/>
  <c r="XEU171" i="1"/>
  <c r="XEU167" i="1"/>
  <c r="XEU163" i="1"/>
  <c r="XEU159" i="1"/>
  <c r="XEU155" i="1"/>
  <c r="XEU151" i="1"/>
  <c r="XEU147" i="1"/>
  <c r="XEU143" i="1"/>
  <c r="XEU139" i="1"/>
  <c r="XEU135" i="1"/>
  <c r="XEU131" i="1"/>
  <c r="XEU127" i="1"/>
  <c r="XEU123" i="1"/>
  <c r="XEU119" i="1"/>
  <c r="XEU115" i="1"/>
  <c r="XEU111" i="1"/>
  <c r="XEU107" i="1"/>
  <c r="XEU103" i="1"/>
  <c r="XEU99" i="1"/>
  <c r="XEU95" i="1"/>
  <c r="XEU91" i="1"/>
  <c r="XEU87" i="1"/>
  <c r="XEU83" i="1"/>
  <c r="XEU79" i="1"/>
  <c r="XEU75" i="1"/>
  <c r="XEU71" i="1"/>
  <c r="XEU67" i="1"/>
  <c r="XEU63" i="1"/>
  <c r="XEU59" i="1"/>
  <c r="XEU55" i="1"/>
  <c r="XEU76" i="1"/>
  <c r="XEU41" i="1"/>
  <c r="XEU39" i="1"/>
  <c r="XEU38" i="1"/>
  <c r="XEU29" i="1"/>
  <c r="XEU26" i="1"/>
  <c r="XEU21" i="1"/>
  <c r="XEU35" i="1"/>
  <c r="XEU31" i="1"/>
  <c r="XEU27" i="1"/>
  <c r="XEU23" i="1"/>
  <c r="XEU54" i="1"/>
  <c r="XEU30" i="1"/>
  <c r="XEU51" i="1"/>
  <c r="XEU50" i="1"/>
  <c r="XEU47" i="1"/>
  <c r="XEU43" i="1"/>
  <c r="XEU188" i="1"/>
  <c r="XEU180" i="1"/>
  <c r="XEU156" i="1"/>
  <c r="XEU148" i="1"/>
  <c r="XEU140" i="1"/>
  <c r="XEU132" i="1"/>
  <c r="XEU100" i="1"/>
  <c r="XEU68" i="1"/>
  <c r="XEU184" i="1"/>
  <c r="XEU160" i="1"/>
  <c r="XEU144" i="1"/>
  <c r="XEU136" i="1"/>
  <c r="XEU112" i="1"/>
  <c r="XEU96" i="1"/>
  <c r="XEU88" i="1"/>
  <c r="XEU80" i="1"/>
  <c r="XEU72" i="1"/>
  <c r="XEU19" i="1"/>
  <c r="XEU16" i="1"/>
  <c r="XEU17" i="1"/>
  <c r="XEU15" i="1"/>
  <c r="XEU56" i="1"/>
  <c r="XEU48" i="1"/>
  <c r="XEU44" i="1"/>
  <c r="XEU40" i="1"/>
  <c r="XEU36" i="1"/>
  <c r="XEU28" i="1"/>
  <c r="XEU194" i="1"/>
  <c r="XEU190" i="1"/>
  <c r="XEU182" i="1"/>
  <c r="XEU174" i="1"/>
  <c r="XEU170" i="1"/>
  <c r="XEU154" i="1"/>
  <c r="XEU150" i="1"/>
  <c r="XEU146" i="1"/>
  <c r="XEU134" i="1"/>
  <c r="XEU130" i="1"/>
  <c r="XEU122" i="1"/>
  <c r="XEU118" i="1"/>
  <c r="XEU106" i="1"/>
  <c r="XEU86" i="1"/>
  <c r="XEU82" i="1"/>
  <c r="XEU78" i="1"/>
  <c r="XEU66" i="1"/>
  <c r="XEU62" i="1"/>
  <c r="XEU60" i="1"/>
  <c r="XEU52" i="1"/>
  <c r="XEU32" i="1"/>
  <c r="XEU24" i="1"/>
  <c r="XEU20" i="1"/>
  <c r="XEU14" i="1"/>
  <c r="XEU58" i="1"/>
  <c r="XEU46" i="1"/>
  <c r="XEU42" i="1"/>
  <c r="XEU22" i="1"/>
  <c r="XEU18" i="1"/>
  <c r="XEU4" i="1"/>
  <c r="B2" i="1" l="1"/>
  <c r="XEZ14" i="1" l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4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4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4" i="1"/>
  <c r="E2" i="1" l="1"/>
  <c r="F2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4" i="1" l="1"/>
  <c r="G2" i="1" s="1"/>
  <c r="XFA34" i="1"/>
  <c r="XFA140" i="1"/>
  <c r="XFA99" i="1"/>
  <c r="XEV71" i="1"/>
  <c r="XFA163" i="1"/>
  <c r="XEV191" i="1"/>
  <c r="XFA170" i="1"/>
  <c r="XFA104" i="1"/>
  <c r="XFA64" i="1"/>
  <c r="XFA23" i="1"/>
  <c r="XEV129" i="1"/>
  <c r="XEV85" i="1"/>
  <c r="XEV84" i="1"/>
  <c r="XEV138" i="1"/>
  <c r="XEV25" i="1"/>
  <c r="XFA189" i="1"/>
  <c r="XEV79" i="1"/>
  <c r="XFA176" i="1"/>
  <c r="XFA114" i="1"/>
  <c r="XFA46" i="1"/>
  <c r="XFA138" i="1"/>
  <c r="XFA149" i="1"/>
  <c r="XFA180" i="1"/>
  <c r="XEV171" i="1"/>
  <c r="XFA191" i="1"/>
  <c r="XFA145" i="1"/>
  <c r="XEV80" i="1"/>
  <c r="XEV21" i="1"/>
  <c r="XEV14" i="1"/>
  <c r="XEV109" i="1"/>
  <c r="XEV40" i="1"/>
  <c r="XEV185" i="1"/>
  <c r="XFA72" i="1"/>
  <c r="XEV95" i="1"/>
  <c r="XEV103" i="1"/>
  <c r="XFA187" i="1"/>
  <c r="XFA31" i="1"/>
  <c r="XEV106" i="1"/>
  <c r="XEV102" i="1"/>
  <c r="XEV116" i="1"/>
  <c r="XEV60" i="1"/>
  <c r="XEV45" i="1"/>
  <c r="XEV27" i="1"/>
  <c r="XFA57" i="1"/>
  <c r="XFA182" i="1"/>
  <c r="XEV162" i="1"/>
  <c r="XEV58" i="1"/>
  <c r="XFA166" i="1"/>
  <c r="XEV137" i="1"/>
  <c r="XEV33" i="1"/>
  <c r="XFA61" i="1"/>
  <c r="XEV29" i="1"/>
  <c r="XFA56" i="1"/>
  <c r="XFA26" i="1"/>
  <c r="XFA124" i="1"/>
  <c r="XEV46" i="1"/>
  <c r="XEV123" i="1"/>
  <c r="XEV20" i="1"/>
  <c r="XEV30" i="1"/>
  <c r="XFA111" i="1"/>
  <c r="XEV122" i="1"/>
  <c r="XFA90" i="1"/>
  <c r="XFA151" i="1"/>
  <c r="XEV69" i="1"/>
  <c r="XFA37" i="1"/>
  <c r="XFA21" i="1"/>
  <c r="XFA129" i="1"/>
  <c r="XFA80" i="1"/>
  <c r="XEV194" i="1"/>
  <c r="XEV77" i="1"/>
  <c r="XFA4" i="1"/>
  <c r="XEV75" i="1"/>
  <c r="XFA194" i="1"/>
  <c r="XFA125" i="1"/>
  <c r="XEV17" i="1"/>
  <c r="XFA121" i="1"/>
  <c r="XFA48" i="1"/>
  <c r="XEV50" i="1"/>
  <c r="XEV186" i="1"/>
  <c r="XEV158" i="1"/>
  <c r="XEV70" i="1"/>
  <c r="XFA106" i="1"/>
  <c r="XEV88" i="1"/>
  <c r="XFA22" i="1"/>
  <c r="XFA25" i="1"/>
  <c r="XFA97" i="1"/>
  <c r="XFA98" i="1"/>
  <c r="XEV140" i="1"/>
  <c r="XEV52" i="1"/>
  <c r="XFA133" i="1"/>
  <c r="XEV101" i="1"/>
  <c r="XEV114" i="1"/>
  <c r="XFA82" i="1"/>
  <c r="XEV83" i="1"/>
  <c r="XEV163" i="1"/>
  <c r="XFA73" i="1"/>
  <c r="XEV154" i="1"/>
  <c r="XEV161" i="1"/>
  <c r="XFA28" i="1"/>
  <c r="XEV98" i="1"/>
  <c r="XEV19" i="1"/>
  <c r="XFA107" i="1"/>
  <c r="XFA38" i="1"/>
  <c r="XFA193" i="1"/>
  <c r="XFA78" i="1"/>
  <c r="XEV76" i="1"/>
  <c r="XFA135" i="1"/>
  <c r="XFA62" i="1"/>
  <c r="XFA132" i="1"/>
  <c r="XFA169" i="1"/>
  <c r="XEV111" i="1"/>
  <c r="XEV53" i="1"/>
  <c r="XFA118" i="1"/>
  <c r="XFA50" i="1"/>
  <c r="XFA29" i="1"/>
  <c r="XFA49" i="1"/>
  <c r="XFA164" i="1"/>
  <c r="XFA117" i="1"/>
  <c r="XFA150" i="1"/>
  <c r="XFA75" i="1"/>
  <c r="XFA19" i="1"/>
  <c r="XFA102" i="1"/>
  <c r="XFA101" i="1"/>
  <c r="XFA88" i="1"/>
  <c r="XEV150" i="1"/>
  <c r="XEV67" i="1"/>
  <c r="XEV54" i="1"/>
  <c r="XEV175" i="1"/>
  <c r="XFA142" i="1"/>
  <c r="XEV157" i="1"/>
  <c r="XFA188" i="1"/>
  <c r="XFA36" i="1"/>
  <c r="XFA136" i="1"/>
  <c r="XFA51" i="1"/>
  <c r="XFA18" i="1"/>
  <c r="XFA126" i="1"/>
  <c r="XEV189" i="1"/>
  <c r="XFA143" i="1"/>
  <c r="XFA67" i="1"/>
  <c r="XFA177" i="1"/>
  <c r="XFA139" i="1"/>
  <c r="XFA109" i="1"/>
  <c r="XFA95" i="1"/>
  <c r="XFA148" i="1"/>
  <c r="XEV61" i="1"/>
  <c r="XEV173" i="1"/>
  <c r="XEV164" i="1"/>
  <c r="XFA83" i="1"/>
  <c r="XEV42" i="1"/>
  <c r="XFA153" i="1"/>
  <c r="XEV31" i="1"/>
  <c r="XFA113" i="1"/>
  <c r="XFA81" i="1"/>
  <c r="XEV121" i="1"/>
  <c r="XFA141" i="1"/>
  <c r="XEV41" i="1"/>
  <c r="XEV104" i="1"/>
  <c r="XFA74" i="1"/>
  <c r="XEV193" i="1"/>
  <c r="XEV130" i="1"/>
  <c r="XFA127" i="1"/>
  <c r="XFA192" i="1"/>
  <c r="XEV96" i="1"/>
  <c r="XFA45" i="1"/>
  <c r="XEV141" i="1"/>
  <c r="XEV43" i="1"/>
  <c r="XFA178" i="1"/>
  <c r="XFA120" i="1"/>
  <c r="XEV124" i="1"/>
  <c r="XFA168" i="1"/>
  <c r="XEV133" i="1"/>
  <c r="XEV152" i="1"/>
  <c r="XFA89" i="1"/>
  <c r="XFA24" i="1"/>
  <c r="XEV153" i="1"/>
  <c r="XEV94" i="1"/>
  <c r="XEV28" i="1"/>
  <c r="XEV134" i="1"/>
  <c r="XFA15" i="1"/>
  <c r="XFA173" i="1"/>
  <c r="XEV187" i="1"/>
  <c r="XEV126" i="1"/>
  <c r="XEV107" i="1"/>
  <c r="XEV26" i="1"/>
  <c r="XFA122" i="1"/>
  <c r="XEV146" i="1"/>
  <c r="XEV91" i="1"/>
  <c r="XEV74" i="1"/>
  <c r="XEV149" i="1"/>
  <c r="XFA87" i="1"/>
  <c r="XEV105" i="1"/>
  <c r="XEV66" i="1"/>
  <c r="XFA174" i="1"/>
  <c r="XFA105" i="1"/>
  <c r="XEV47" i="1"/>
  <c r="XFA84" i="1"/>
  <c r="XEV143" i="1"/>
  <c r="XFA96" i="1"/>
  <c r="XEV170" i="1"/>
  <c r="XFA146" i="1"/>
  <c r="XEV93" i="1"/>
  <c r="XEV32" i="1"/>
  <c r="XFA171" i="1"/>
  <c r="XFA115" i="1"/>
  <c r="XEV166" i="1"/>
  <c r="XFA110" i="1"/>
  <c r="XFA91" i="1"/>
  <c r="XEV22" i="1"/>
  <c r="XFA43" i="1"/>
  <c r="XFA55" i="1"/>
  <c r="XFA183" i="1"/>
  <c r="XFA41" i="1"/>
  <c r="XEV57" i="1"/>
  <c r="XFA79" i="1"/>
  <c r="XEV172" i="1"/>
  <c r="XEV34" i="1"/>
  <c r="XEV147" i="1"/>
  <c r="XEV63" i="1"/>
  <c r="XEV92" i="1"/>
  <c r="XEV148" i="1"/>
  <c r="XEV169" i="1"/>
  <c r="XFA100" i="1"/>
  <c r="XFA162" i="1"/>
  <c r="XEV136" i="1"/>
  <c r="XFA70" i="1"/>
  <c r="XFA147" i="1"/>
  <c r="XFA158" i="1"/>
  <c r="XFA76" i="1"/>
  <c r="XEV24" i="1"/>
  <c r="XEV99" i="1"/>
  <c r="XEV110" i="1"/>
  <c r="XFA63" i="1"/>
  <c r="XFA167" i="1"/>
  <c r="XFA108" i="1"/>
  <c r="XFA30" i="1"/>
  <c r="XEV192" i="1"/>
  <c r="XFA35" i="1"/>
  <c r="XFA69" i="1"/>
  <c r="XEV174" i="1"/>
  <c r="XFA172" i="1"/>
  <c r="XFA42" i="1"/>
  <c r="XFA54" i="1"/>
  <c r="XEV139" i="1"/>
  <c r="XEV118" i="1"/>
  <c r="XFA66" i="1"/>
  <c r="XFA53" i="1"/>
  <c r="XEV56" i="1"/>
  <c r="XEV183" i="1"/>
  <c r="XEV112" i="1"/>
  <c r="XEV44" i="1"/>
  <c r="XEV131" i="1"/>
  <c r="XFA154" i="1"/>
  <c r="XEV115" i="1"/>
  <c r="XFA181" i="1"/>
  <c r="XFA60" i="1"/>
  <c r="XEV72" i="1"/>
  <c r="XEV89" i="1"/>
  <c r="XFA40" i="1"/>
  <c r="XFA58" i="1"/>
  <c r="XEV82" i="1"/>
  <c r="XEV113" i="1"/>
  <c r="XEV142" i="1"/>
  <c r="XFA17" i="1"/>
  <c r="XFA131" i="1"/>
  <c r="XEV90" i="1"/>
  <c r="XEV38" i="1"/>
  <c r="XFA179" i="1"/>
  <c r="XEV64" i="1"/>
  <c r="XFA130" i="1"/>
  <c r="XEV59" i="1"/>
  <c r="XFA159" i="1"/>
  <c r="XEV159" i="1"/>
  <c r="XEV119" i="1"/>
  <c r="XEV37" i="1"/>
  <c r="XEV87" i="1"/>
  <c r="XEV180" i="1"/>
  <c r="XFA71" i="1"/>
  <c r="XEV145" i="1"/>
  <c r="XFA32" i="1"/>
  <c r="XEV100" i="1"/>
  <c r="XFA186" i="1"/>
  <c r="XFA152" i="1"/>
  <c r="XEV49" i="1"/>
  <c r="XEV48" i="1"/>
  <c r="XEV86" i="1"/>
  <c r="XEV127" i="1"/>
  <c r="XFA93" i="1"/>
  <c r="XEV35" i="1"/>
  <c r="XFA190" i="1"/>
  <c r="XEV151" i="1"/>
  <c r="XEV160" i="1"/>
  <c r="XFA27" i="1"/>
  <c r="XEV23" i="1"/>
  <c r="XFA137" i="1"/>
  <c r="XFA155" i="1"/>
  <c r="XEV18" i="1"/>
  <c r="XFA16" i="1"/>
  <c r="XFA52" i="1"/>
  <c r="XFA165" i="1"/>
  <c r="XEV81" i="1"/>
  <c r="XEV16" i="1"/>
  <c r="XFA185" i="1"/>
  <c r="XFA86" i="1"/>
  <c r="XEV176" i="1"/>
  <c r="XEV120" i="1"/>
  <c r="XFA184" i="1"/>
  <c r="XFA116" i="1"/>
  <c r="XFA175" i="1"/>
  <c r="XEV178" i="1"/>
  <c r="XEV65" i="1"/>
  <c r="XEV78" i="1"/>
  <c r="XFA59" i="1"/>
  <c r="XEV156" i="1"/>
  <c r="XEV179" i="1"/>
  <c r="XFA68" i="1"/>
  <c r="XFA44" i="1"/>
  <c r="XEV117" i="1"/>
  <c r="XFA33" i="1"/>
  <c r="XEV36" i="1"/>
  <c r="XFA161" i="1"/>
  <c r="XEV144" i="1"/>
  <c r="XFA160" i="1"/>
  <c r="XEV165" i="1"/>
  <c r="XFA77" i="1"/>
  <c r="XFA123" i="1"/>
  <c r="XEV73" i="1"/>
  <c r="XEV15" i="1"/>
  <c r="XEV128" i="1"/>
  <c r="XEV168" i="1"/>
  <c r="XEV132" i="1"/>
  <c r="XEV97" i="1"/>
  <c r="XFA144" i="1"/>
  <c r="XEV125" i="1"/>
  <c r="XEV181" i="1"/>
  <c r="XFA103" i="1"/>
  <c r="XEV135" i="1"/>
  <c r="XFA14" i="1"/>
  <c r="XEV177" i="1"/>
  <c r="XFA47" i="1"/>
  <c r="XEV68" i="1"/>
  <c r="XEV4" i="1"/>
  <c r="XEV155" i="1"/>
  <c r="XFA119" i="1"/>
  <c r="XEV62" i="1"/>
  <c r="XEV108" i="1"/>
  <c r="XFA156" i="1"/>
  <c r="XEV184" i="1"/>
  <c r="XEV51" i="1"/>
  <c r="XFA65" i="1"/>
  <c r="XEV55" i="1"/>
  <c r="XEV182" i="1"/>
  <c r="XFA134" i="1"/>
  <c r="XEV188" i="1"/>
  <c r="XFA39" i="1"/>
  <c r="XEV167" i="1"/>
  <c r="XFA112" i="1"/>
  <c r="XFA92" i="1"/>
  <c r="XFA85" i="1"/>
  <c r="XEV190" i="1"/>
  <c r="XFA94" i="1"/>
  <c r="XFA20" i="1"/>
  <c r="XFA157" i="1"/>
  <c r="XFA128" i="1"/>
  <c r="XEV39" i="1"/>
  <c r="C2" i="1" l="1"/>
  <c r="D2" i="1"/>
</calcChain>
</file>

<file path=xl/sharedStrings.xml><?xml version="1.0" encoding="utf-8"?>
<sst xmlns="http://schemas.openxmlformats.org/spreadsheetml/2006/main" count="406" uniqueCount="350">
  <si>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</si>
  <si>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</si>
  <si>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</si>
  <si>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</si>
  <si>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</si>
  <si>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</si>
  <si>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</si>
  <si>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</si>
  <si>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</si>
  <si>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</si>
  <si>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</si>
  <si>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</si>
  <si>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</si>
  <si>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</si>
  <si>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</si>
  <si>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</si>
  <si>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</si>
  <si>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</si>
  <si>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</si>
  <si>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</si>
  <si>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De Brug</t>
  </si>
  <si>
    <t>No Out-Loading. Scheduled Maintenance.</t>
  </si>
  <si>
    <t>Wolwehoek</t>
  </si>
  <si>
    <t>No Out-Loading. Fumigation.</t>
  </si>
  <si>
    <t>Petrusburg</t>
  </si>
  <si>
    <t>Oberholzer *</t>
  </si>
  <si>
    <t>Wesselsbron *</t>
  </si>
  <si>
    <t>OVK</t>
  </si>
  <si>
    <t>Ficksburg</t>
  </si>
  <si>
    <t>Losdoorns</t>
  </si>
  <si>
    <t>TWK</t>
  </si>
  <si>
    <t>Rietspruit Bunker *</t>
  </si>
  <si>
    <t>Hennenman</t>
  </si>
  <si>
    <t>Jan Kempdorp *</t>
  </si>
  <si>
    <t>Heilbron *</t>
  </si>
  <si>
    <t>Schuttesdraai</t>
  </si>
  <si>
    <t>Ventersdorp *</t>
  </si>
  <si>
    <t>No Out-Loading. Power Outage for x Days</t>
  </si>
  <si>
    <t>Bloemfontein *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</si>
  <si>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</si>
  <si>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</si>
  <si>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</si>
  <si>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</si>
  <si>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</si>
  <si>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</si>
  <si>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</si>
  <si>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</si>
  <si>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</si>
  <si>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</si>
  <si>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</si>
  <si>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</si>
  <si>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</si>
  <si>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</si>
  <si>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</si>
  <si>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</si>
  <si>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</si>
  <si>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</si>
  <si>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</si>
  <si>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</si>
  <si>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</si>
  <si>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</si>
  <si>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</si>
  <si>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</si>
  <si>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</si>
  <si>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</si>
  <si>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</si>
  <si>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</si>
  <si>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</si>
  <si>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</si>
  <si>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</si>
  <si>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</si>
  <si>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</si>
  <si>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</si>
  <si>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</si>
  <si>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</si>
  <si>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</si>
  <si>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</si>
  <si>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</si>
  <si>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</si>
  <si>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</si>
  <si>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</si>
  <si>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</si>
  <si>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</si>
  <si>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</si>
  <si>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</si>
  <si>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</si>
  <si>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</si>
  <si>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</si>
  <si>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</si>
  <si>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</si>
  <si>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</si>
  <si>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</si>
  <si>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</si>
  <si>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</si>
  <si>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</si>
  <si>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</si>
  <si>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</si>
  <si>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</si>
  <si>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</si>
  <si>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</si>
  <si>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</si>
  <si>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</si>
  <si>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</si>
  <si>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</si>
  <si>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</si>
  <si>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</si>
  <si>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</si>
  <si>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</si>
  <si>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</si>
  <si>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</si>
  <si>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</si>
  <si>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</si>
  <si>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</si>
  <si>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</si>
  <si>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</si>
  <si>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</si>
  <si>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</si>
  <si>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</si>
  <si>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</si>
  <si>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</si>
  <si>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</si>
  <si>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</si>
  <si>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</si>
  <si>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</si>
  <si>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</si>
  <si>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</si>
  <si>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</si>
  <si>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</si>
  <si>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</si>
  <si>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</si>
  <si>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</si>
  <si>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</si>
  <si>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</si>
  <si>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</si>
  <si>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</si>
  <si>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</si>
  <si>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</si>
  <si>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</si>
  <si>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</si>
  <si>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</si>
  <si>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</si>
  <si>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</si>
  <si>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</si>
  <si>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</si>
  <si>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</si>
  <si>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</si>
  <si>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</si>
  <si>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</si>
  <si>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</si>
  <si>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</si>
  <si>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</si>
  <si>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</si>
  <si>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</si>
  <si>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</si>
  <si>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</si>
  <si>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</si>
  <si>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</si>
  <si>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</si>
  <si>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</si>
  <si>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</si>
  <si>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</si>
  <si>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</si>
  <si>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</si>
  <si>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</si>
  <si>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</si>
  <si>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</si>
  <si>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</si>
  <si>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</si>
  <si>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</si>
  <si>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</si>
  <si>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</si>
  <si>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</si>
  <si>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</si>
  <si>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</si>
  <si>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</si>
  <si>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</si>
  <si>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</si>
  <si>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</si>
  <si>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</si>
  <si>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</si>
  <si>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</si>
  <si>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</si>
  <si>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</si>
  <si>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</si>
  <si>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</si>
  <si>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</si>
  <si>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</si>
  <si>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</si>
  <si>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</si>
  <si>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</si>
  <si>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</si>
  <si>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</si>
  <si>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</si>
  <si>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</si>
  <si>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</si>
  <si>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</si>
  <si>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</si>
  <si>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</si>
  <si>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</si>
  <si>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</si>
  <si>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</si>
  <si>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</si>
  <si>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</si>
  <si>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</si>
  <si>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</si>
  <si>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</si>
  <si>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</si>
  <si>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</si>
  <si>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</si>
  <si>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</si>
  <si>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</si>
  <si>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</si>
  <si>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</si>
  <si>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</si>
  <si>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</si>
  <si>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</si>
  <si>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</si>
  <si>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</si>
  <si>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</si>
  <si>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</si>
  <si>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</si>
  <si>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</si>
  <si>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</si>
  <si>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</si>
  <si>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</si>
  <si>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</si>
  <si>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</si>
  <si>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</si>
  <si>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</si>
  <si>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</si>
  <si>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</si>
  <si>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</si>
  <si>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</si>
  <si>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</si>
  <si>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</si>
  <si>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</si>
  <si>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</si>
  <si>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</si>
  <si>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</si>
  <si>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Eeram</t>
  </si>
  <si>
    <t>Ottosdal *</t>
  </si>
  <si>
    <t>Kingswood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</si>
  <si>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</si>
  <si>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</si>
  <si>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</si>
  <si>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</si>
  <si>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</si>
  <si>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</si>
  <si>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</si>
  <si>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</si>
  <si>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</si>
  <si>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</si>
  <si>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</si>
  <si>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</si>
  <si>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</si>
  <si>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</si>
  <si>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</si>
  <si>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</si>
  <si>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</si>
  <si>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</si>
  <si>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</si>
  <si>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</si>
  <si>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</si>
  <si>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</si>
  <si>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</si>
  <si>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</si>
  <si>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</si>
  <si>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</si>
  <si>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</si>
  <si>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</si>
  <si>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Holfontein Depot*</t>
  </si>
  <si>
    <t>Odendaalsrus</t>
  </si>
  <si>
    <t>Holmdene</t>
  </si>
  <si>
    <t>Kaalfontein</t>
  </si>
  <si>
    <t>Potchefstroom</t>
  </si>
  <si>
    <t>Kaallaagte</t>
  </si>
  <si>
    <t>Protespan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</si>
  <si>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</si>
  <si>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</si>
  <si>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</si>
  <si>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</si>
  <si>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</si>
  <si>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</si>
  <si>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</si>
  <si>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</si>
  <si>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</si>
  <si>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</si>
  <si>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</si>
  <si>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</si>
  <si>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</si>
  <si>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</si>
  <si>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</si>
  <si>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</si>
  <si>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</si>
  <si>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</si>
  <si>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</si>
  <si>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</si>
  <si>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</si>
  <si>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</si>
  <si>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</si>
  <si>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</si>
  <si>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</si>
  <si>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</si>
  <si>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</si>
  <si>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</si>
  <si>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</si>
  <si>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</si>
  <si>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</si>
  <si>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</si>
  <si>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</si>
  <si>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</si>
  <si>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</si>
  <si>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</si>
  <si>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</si>
  <si>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</si>
  <si>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</si>
  <si>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</si>
  <si>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</si>
  <si>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</si>
  <si>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</si>
  <si>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</si>
  <si>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</si>
  <si>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</si>
  <si>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</si>
  <si>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</si>
  <si>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</si>
  <si>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</si>
  <si>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</si>
  <si>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</si>
  <si>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</si>
  <si>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</si>
  <si>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</si>
  <si>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</si>
  <si>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</si>
  <si>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</si>
  <si>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</si>
  <si>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</si>
  <si>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</si>
  <si>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</si>
  <si>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6854. Silo G266</t>
  </si>
  <si>
    <t>SUNS Call 060 966 6841. Silo G224</t>
  </si>
  <si>
    <t>SUNS Call 057 733 0195. Silo G229</t>
  </si>
  <si>
    <t>SOYA Call 082 802 0328. Silo G127</t>
  </si>
  <si>
    <t>Call 056 471 O147. Silo G275</t>
  </si>
  <si>
    <t>SUNS Call 060 966 6823. Silo G260</t>
  </si>
  <si>
    <t>SUNS/SOYA Call 082 802 7259. Silo G154</t>
  </si>
  <si>
    <t>Call 060 966 6829. Silo G208</t>
  </si>
  <si>
    <t>WEAT Call 060 966 6870. Silo G280</t>
  </si>
  <si>
    <t>SUNS Call 060 966 6831. Silo G228</t>
  </si>
  <si>
    <t>Call 060 966 6873. Silo G241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</si>
</sst>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194" totalsRowShown="0" dataDxfId="39">
  <tableColumns count="6">
    <tableColumn id="1" xr3:uid="{00000000-0010-0000-0000-000001000000}" name="Silo Operator" dataDxfId="38"/>
    <tableColumn id="7" xr3:uid="{00000000-0010-0000-0000-000007000000}" name="Location" dataDxfId="37"/>
    <tableColumn id="2" xr3:uid="{00000000-0010-0000-0000-000002000000}" name="Reason" dataDxfId="36"/>
    <tableColumn id="3" xr3:uid="{00000000-0010-0000-0000-000003000000}" name="From Date" dataDxfId="35"/>
    <tableColumn id="4" xr3:uid="{00000000-0010-0000-0000-000004000000}" name="To Date" dataDxfId="34"/>
    <tableColumn id="5" xr3:uid="{00000000-0010-0000-0000-000005000000}" name="Comment" data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2" dataDxfId="31">
  <autoFilter ref="A1:A10" xr:uid="{00000000-0009-0000-0100-000005000000}"/>
  <tableColumns count="1">
    <tableColumn id="1" xr3:uid="{00000000-0010-0000-0100-000001000000}" name="Reasons" dataDxfId="3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3" sqref="D1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IF(AND(AND($XEU$4:$XEU$194)), "", "Silo unavailability is incomplete")</f>
        <v/>
      </c>
      <c r="C2" s="12" t="str">
        <f ca="1">IF(AND(AND($XFA$4:$XFA$194),OR($XFB$4:$XFB$194)), "", "Location is invalid")</f>
        <v/>
      </c>
      <c r="D2" s="12" t="str">
        <f ca="1">IF(AND(AND($XEX4:$XEX194),OR(($XEV$4:$XEV$194))), "", "Reason is invalid")</f>
        <v/>
      </c>
      <c r="E2" s="12" t="str">
        <f>IF(AND(AND($XEY$4:$XEY$194)), "", "Date must be greater than 1 Jan 2017")</f>
        <v/>
      </c>
      <c r="F2" s="12" t="str">
        <f>IF(AND(AND($XEZ$4:$XEZ$194)), "", "Date must be greater than 1 Jan 2017")</f>
        <v/>
      </c>
      <c r="G2" s="12" t="str">
        <f>IF(AND(AND($XFD$4:$XFD$194)),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56</v>
      </c>
      <c r="D4" s="17" t="s">
        <v>21</v>
      </c>
      <c r="E4" s="18">
        <v>45293</v>
      </c>
      <c r="F4" s="18">
        <v>45301</v>
      </c>
      <c r="G4" s="21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205</v>
      </c>
      <c r="D5" s="17" t="s">
        <v>23</v>
      </c>
      <c r="E5" s="18">
        <v>45280</v>
      </c>
      <c r="F5" s="18">
        <v>45306</v>
      </c>
      <c r="G5" s="21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0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297</v>
      </c>
      <c r="D6" s="17" t="s">
        <v>23</v>
      </c>
      <c r="E6" s="18">
        <v>45288</v>
      </c>
      <c r="F6" s="18">
        <v>45302</v>
      </c>
      <c r="G6" s="21" t="s">
        <v>341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137</v>
      </c>
      <c r="D7" s="17" t="s">
        <v>23</v>
      </c>
      <c r="E7" s="18">
        <v>45288</v>
      </c>
      <c r="F7" s="18">
        <v>45302</v>
      </c>
      <c r="G7" s="17" t="s">
        <v>342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289</v>
      </c>
      <c r="D8" s="17" t="s">
        <v>21</v>
      </c>
      <c r="E8" s="18">
        <v>45288</v>
      </c>
      <c r="F8" s="18">
        <v>45302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244</v>
      </c>
      <c r="D9" s="17" t="s">
        <v>23</v>
      </c>
      <c r="E9" s="18">
        <v>45294</v>
      </c>
      <c r="F9" s="18">
        <v>45303</v>
      </c>
      <c r="G9" s="21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250</v>
      </c>
      <c r="D10" s="17" t="s">
        <v>21</v>
      </c>
      <c r="E10" s="18">
        <v>45302</v>
      </c>
      <c r="F10" s="18">
        <v>45306</v>
      </c>
      <c r="G10" s="21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274</v>
      </c>
      <c r="D11" s="17" t="s">
        <v>23</v>
      </c>
      <c r="E11" s="18">
        <v>45295</v>
      </c>
      <c r="F11" s="18">
        <v>45323</v>
      </c>
      <c r="G11" s="17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301</v>
      </c>
      <c r="D12" s="17" t="s">
        <v>23</v>
      </c>
      <c r="E12" s="18">
        <v>45296</v>
      </c>
      <c r="F12" s="18">
        <v>45310</v>
      </c>
      <c r="G12" s="17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282</v>
      </c>
      <c r="D13" s="17" t="s">
        <v>23</v>
      </c>
      <c r="E13" s="18">
        <v>45292</v>
      </c>
      <c r="F13" s="18">
        <v>45313</v>
      </c>
      <c r="G13" s="17" t="s">
        <v>348</v>
      </c>
      <c r="XES13">
        <f t="shared" ref="XES13:XES36" si="9">IF(ISBLANK(B13),0,1)</f>
        <v>1</v>
      </c>
      <c r="XET13">
        <f t="shared" ref="XET13:XET36" si="10">IF(CONCATENATE(C13,D13,E13,F13)&lt;&gt;"",1,0)</f>
        <v>1</v>
      </c>
      <c r="XEU13" s="10">
        <f t="shared" si="0"/>
        <v>1</v>
      </c>
      <c r="XEV13">
        <f t="shared" ref="XEV13:XEV36" ca="1" si="11">IF(AND(B13&lt;&gt;"",ISNA(VLOOKUP(D13,INDIRECT("Reasons"),1,FALSE))),0,1)</f>
        <v>1</v>
      </c>
      <c r="XEX13">
        <f t="shared" ref="XEX13:XEX36" si="12">IF(AND(B13&lt;&gt;"",ISBLANK(D13)),0,1)</f>
        <v>1</v>
      </c>
      <c r="XEY13">
        <f t="shared" ref="XEY13:XEY36" si="13">IF(AND(B13&lt;&gt;"",ISBLANK(E13)),0,1)</f>
        <v>1</v>
      </c>
      <c r="XEZ13">
        <f t="shared" ref="XEZ13:XEZ36" si="14">IF(AND(B13&lt;&gt;"",ISBLANK(F13)),0,1)</f>
        <v>1</v>
      </c>
      <c r="XFA13">
        <f t="shared" ref="XFA13:XFA36" ca="1" si="15">IF(ISNA(VLOOKUP(C13,INDIRECT(B13),1,FALSE)),0,1)</f>
        <v>1</v>
      </c>
      <c r="XFB13" s="9">
        <f t="shared" ref="XFB13:XFB36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319</v>
      </c>
      <c r="D14" s="17" t="s">
        <v>37</v>
      </c>
      <c r="E14" s="18">
        <v>45299</v>
      </c>
      <c r="F14" s="18">
        <v>45299</v>
      </c>
      <c r="G14" s="17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6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S26">
        <f t="shared" si="9"/>
        <v>0</v>
      </c>
      <c r="XET26">
        <f t="shared" si="10"/>
        <v>0</v>
      </c>
      <c r="XEU26" s="10">
        <f t="shared" si="0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9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7 16373:16384" x14ac:dyDescent="0.3">
      <c r="B27" s="17"/>
      <c r="C27" s="17"/>
      <c r="D27" s="17"/>
      <c r="E27" s="18"/>
      <c r="F27" s="18"/>
      <c r="G27" s="16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4"/>
      <c r="C30" s="14"/>
      <c r="D30" s="14"/>
      <c r="E30" s="15"/>
      <c r="F30" s="15"/>
      <c r="G30" s="16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6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4"/>
      <c r="C33" s="14"/>
      <c r="D33" s="14"/>
      <c r="E33" s="15"/>
      <c r="F33" s="15"/>
      <c r="G33" s="16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7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ref="XES37:XES68" si="17">IF(ISBLANK(B37),0,1)</f>
        <v>0</v>
      </c>
      <c r="XET37">
        <f t="shared" ref="XET37:XET68" si="18">IF(CONCATENATE(C37,D37,E37,F37)&lt;&gt;"",1,0)</f>
        <v>0</v>
      </c>
      <c r="XEU37" s="10">
        <f t="shared" si="0"/>
        <v>1</v>
      </c>
      <c r="XEV37">
        <f t="shared" ref="XEV37:XEV68" ca="1" si="19">IF(AND(B37&lt;&gt;"",ISNA(VLOOKUP(D37,INDIRECT("Reasons"),1,FALSE))),0,1)</f>
        <v>1</v>
      </c>
      <c r="XEX37">
        <f t="shared" ref="XEX37:XEX68" si="20">IF(AND(B37&lt;&gt;"",ISBLANK(D37)),0,1)</f>
        <v>1</v>
      </c>
      <c r="XEY37">
        <f t="shared" ref="XEY37:XEY68" si="21">IF(AND(B37&lt;&gt;"",ISBLANK(E37)),0,1)</f>
        <v>1</v>
      </c>
      <c r="XEZ37">
        <f t="shared" ref="XEZ37:XEZ68" si="22">IF(AND(B37&lt;&gt;"",ISBLANK(F37)),0,1)</f>
        <v>1</v>
      </c>
      <c r="XFA37">
        <f t="shared" ref="XFA37:XFA68" ca="1" si="23">IF(ISNA(VLOOKUP(C37,INDIRECT(B37),1,FALSE)),0,1)</f>
        <v>1</v>
      </c>
      <c r="XFB37" s="9">
        <f t="shared" ref="XFB37:XFB68" si="24">IF(AND(B37&lt;&gt;"",ISBLANK(C37)),0,1)</f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17"/>
        <v>0</v>
      </c>
      <c r="XET38">
        <f t="shared" si="18"/>
        <v>0</v>
      </c>
      <c r="XEU38" s="10">
        <f t="shared" si="0"/>
        <v>1</v>
      </c>
      <c r="XEV38">
        <f t="shared" ca="1" si="19"/>
        <v>1</v>
      </c>
      <c r="XEX38">
        <f t="shared" si="20"/>
        <v>1</v>
      </c>
      <c r="XEY38">
        <f t="shared" si="21"/>
        <v>1</v>
      </c>
      <c r="XEZ38">
        <f t="shared" si="22"/>
        <v>1</v>
      </c>
      <c r="XFA38">
        <f t="shared" ca="1" si="23"/>
        <v>1</v>
      </c>
      <c r="XFB38" s="9">
        <f t="shared" si="24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7"/>
      <c r="XES39">
        <f t="shared" si="17"/>
        <v>0</v>
      </c>
      <c r="XET39">
        <f t="shared" si="18"/>
        <v>0</v>
      </c>
      <c r="XEU39" s="10">
        <f t="shared" si="0"/>
        <v>1</v>
      </c>
      <c r="XEV39">
        <f t="shared" ca="1" si="19"/>
        <v>1</v>
      </c>
      <c r="XEX39">
        <f t="shared" si="20"/>
        <v>1</v>
      </c>
      <c r="XEY39">
        <f t="shared" si="21"/>
        <v>1</v>
      </c>
      <c r="XEZ39">
        <f t="shared" si="22"/>
        <v>1</v>
      </c>
      <c r="XFA39">
        <f t="shared" ca="1" si="23"/>
        <v>1</v>
      </c>
      <c r="XFB39" s="9">
        <f t="shared" si="24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17"/>
        <v>0</v>
      </c>
      <c r="XET40">
        <f t="shared" si="18"/>
        <v>0</v>
      </c>
      <c r="XEU40" s="10">
        <f t="shared" si="0"/>
        <v>1</v>
      </c>
      <c r="XEV40">
        <f t="shared" ca="1" si="19"/>
        <v>1</v>
      </c>
      <c r="XEX40">
        <f t="shared" si="20"/>
        <v>1</v>
      </c>
      <c r="XEY40">
        <f t="shared" si="21"/>
        <v>1</v>
      </c>
      <c r="XEZ40">
        <f t="shared" si="22"/>
        <v>1</v>
      </c>
      <c r="XFA40">
        <f t="shared" ca="1" si="23"/>
        <v>1</v>
      </c>
      <c r="XFB40" s="9">
        <f t="shared" si="24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7"/>
      <c r="XES41">
        <f t="shared" si="17"/>
        <v>0</v>
      </c>
      <c r="XET41">
        <f t="shared" si="18"/>
        <v>0</v>
      </c>
      <c r="XEU41" s="10">
        <f t="shared" si="0"/>
        <v>1</v>
      </c>
      <c r="XEV41">
        <f t="shared" ca="1" si="19"/>
        <v>1</v>
      </c>
      <c r="XEX41">
        <f t="shared" si="20"/>
        <v>1</v>
      </c>
      <c r="XEY41">
        <f t="shared" si="21"/>
        <v>1</v>
      </c>
      <c r="XEZ41">
        <f t="shared" si="22"/>
        <v>1</v>
      </c>
      <c r="XFA41">
        <f t="shared" ca="1" si="23"/>
        <v>1</v>
      </c>
      <c r="XFB41" s="9">
        <f t="shared" si="24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7"/>
      <c r="XES42">
        <f t="shared" si="17"/>
        <v>0</v>
      </c>
      <c r="XET42">
        <f t="shared" si="18"/>
        <v>0</v>
      </c>
      <c r="XEU42" s="10">
        <f t="shared" si="0"/>
        <v>1</v>
      </c>
      <c r="XEV42">
        <f t="shared" ca="1" si="19"/>
        <v>1</v>
      </c>
      <c r="XEX42">
        <f t="shared" si="20"/>
        <v>1</v>
      </c>
      <c r="XEY42">
        <f t="shared" si="21"/>
        <v>1</v>
      </c>
      <c r="XEZ42">
        <f t="shared" si="22"/>
        <v>1</v>
      </c>
      <c r="XFA42">
        <f t="shared" ca="1" si="23"/>
        <v>1</v>
      </c>
      <c r="XFB42" s="9">
        <f t="shared" si="24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17"/>
        <v>0</v>
      </c>
      <c r="XET43">
        <f t="shared" si="18"/>
        <v>0</v>
      </c>
      <c r="XEU43" s="10">
        <f t="shared" si="0"/>
        <v>1</v>
      </c>
      <c r="XEV43">
        <f t="shared" ca="1" si="19"/>
        <v>1</v>
      </c>
      <c r="XEX43">
        <f t="shared" si="20"/>
        <v>1</v>
      </c>
      <c r="XEY43">
        <f t="shared" si="21"/>
        <v>1</v>
      </c>
      <c r="XEZ43">
        <f t="shared" si="22"/>
        <v>1</v>
      </c>
      <c r="XFA43">
        <f t="shared" ca="1" si="23"/>
        <v>1</v>
      </c>
      <c r="XFB43" s="9">
        <f t="shared" si="24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17"/>
        <v>0</v>
      </c>
      <c r="XET44">
        <f t="shared" si="18"/>
        <v>0</v>
      </c>
      <c r="XEU44" s="10">
        <f t="shared" si="0"/>
        <v>1</v>
      </c>
      <c r="XEV44">
        <f t="shared" ca="1" si="19"/>
        <v>1</v>
      </c>
      <c r="XEX44">
        <f t="shared" si="20"/>
        <v>1</v>
      </c>
      <c r="XEY44">
        <f t="shared" si="21"/>
        <v>1</v>
      </c>
      <c r="XEZ44">
        <f t="shared" si="22"/>
        <v>1</v>
      </c>
      <c r="XFA44">
        <f t="shared" ca="1" si="23"/>
        <v>1</v>
      </c>
      <c r="XFB44" s="9">
        <f t="shared" si="24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17"/>
        <v>0</v>
      </c>
      <c r="XET45">
        <f t="shared" si="18"/>
        <v>0</v>
      </c>
      <c r="XEU45" s="10">
        <f t="shared" si="0"/>
        <v>1</v>
      </c>
      <c r="XEV45">
        <f t="shared" ca="1" si="19"/>
        <v>1</v>
      </c>
      <c r="XEX45">
        <f t="shared" si="20"/>
        <v>1</v>
      </c>
      <c r="XEY45">
        <f t="shared" si="21"/>
        <v>1</v>
      </c>
      <c r="XEZ45">
        <f t="shared" si="22"/>
        <v>1</v>
      </c>
      <c r="XFA45">
        <f t="shared" ca="1" si="23"/>
        <v>1</v>
      </c>
      <c r="XFB45" s="9">
        <f t="shared" si="24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si="17"/>
        <v>0</v>
      </c>
      <c r="XET46">
        <f t="shared" si="18"/>
        <v>0</v>
      </c>
      <c r="XEU46" s="10">
        <f t="shared" si="0"/>
        <v>1</v>
      </c>
      <c r="XEV46">
        <f t="shared" ca="1" si="19"/>
        <v>1</v>
      </c>
      <c r="XEX46">
        <f t="shared" si="20"/>
        <v>1</v>
      </c>
      <c r="XEY46">
        <f t="shared" si="21"/>
        <v>1</v>
      </c>
      <c r="XEZ46">
        <f t="shared" si="22"/>
        <v>1</v>
      </c>
      <c r="XFA46">
        <f t="shared" ca="1" si="23"/>
        <v>1</v>
      </c>
      <c r="XFB46" s="9">
        <f t="shared" si="24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7"/>
      <c r="C51" s="17"/>
      <c r="D51" s="17"/>
      <c r="E51" s="18"/>
      <c r="F51" s="18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6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4"/>
      <c r="C54" s="14"/>
      <c r="D54" s="14"/>
      <c r="E54" s="15"/>
      <c r="F54" s="15"/>
      <c r="G54" s="16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ref="XEU61:XEU124" si="25">IF(AND(XES61=0,XET61=1),0,1)</f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7"/>
      <c r="XES62">
        <f t="shared" si="17"/>
        <v>0</v>
      </c>
      <c r="XET62">
        <f t="shared" si="18"/>
        <v>0</v>
      </c>
      <c r="XEU62" s="10">
        <f t="shared" si="25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7"/>
      <c r="C63" s="17"/>
      <c r="D63" s="17"/>
      <c r="E63" s="18"/>
      <c r="F63" s="18"/>
      <c r="G63" s="17"/>
      <c r="XES63">
        <f t="shared" si="17"/>
        <v>0</v>
      </c>
      <c r="XET63">
        <f t="shared" si="18"/>
        <v>0</v>
      </c>
      <c r="XEU63" s="10">
        <f t="shared" si="25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25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5"/>
      <c r="G65" s="17"/>
      <c r="XES65">
        <f t="shared" si="17"/>
        <v>0</v>
      </c>
      <c r="XET65">
        <f t="shared" si="18"/>
        <v>0</v>
      </c>
      <c r="XEU65" s="10">
        <f t="shared" si="25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4"/>
      <c r="C66" s="17"/>
      <c r="D66" s="17"/>
      <c r="E66" s="18"/>
      <c r="F66" s="15"/>
      <c r="G66" s="17"/>
      <c r="XES66">
        <f t="shared" si="17"/>
        <v>0</v>
      </c>
      <c r="XET66">
        <f t="shared" si="18"/>
        <v>0</v>
      </c>
      <c r="XEU66" s="10">
        <f t="shared" si="25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25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25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ref="XES69:XES100" si="26">IF(ISBLANK(B69),0,1)</f>
        <v>0</v>
      </c>
      <c r="XET69">
        <f t="shared" ref="XET69:XET100" si="27">IF(CONCATENATE(C69,D69,E69,F69)&lt;&gt;"",1,0)</f>
        <v>0</v>
      </c>
      <c r="XEU69" s="10">
        <f t="shared" si="25"/>
        <v>1</v>
      </c>
      <c r="XEV69">
        <f t="shared" ref="XEV69:XEV100" ca="1" si="28">IF(AND(B69&lt;&gt;"",ISNA(VLOOKUP(D69,INDIRECT("Reasons"),1,FALSE))),0,1)</f>
        <v>1</v>
      </c>
      <c r="XEX69">
        <f t="shared" ref="XEX69:XEX100" si="29">IF(AND(B69&lt;&gt;"",ISBLANK(D69)),0,1)</f>
        <v>1</v>
      </c>
      <c r="XEY69">
        <f t="shared" ref="XEY69:XEY100" si="30">IF(AND(B69&lt;&gt;"",ISBLANK(E69)),0,1)</f>
        <v>1</v>
      </c>
      <c r="XEZ69">
        <f t="shared" ref="XEZ69:XEZ100" si="31">IF(AND(B69&lt;&gt;"",ISBLANK(F69)),0,1)</f>
        <v>1</v>
      </c>
      <c r="XFA69">
        <f t="shared" ref="XFA69:XFA100" ca="1" si="32">IF(ISNA(VLOOKUP(C69,INDIRECT(B69),1,FALSE)),0,1)</f>
        <v>1</v>
      </c>
      <c r="XFB69" s="9">
        <f t="shared" ref="XFB69:XFB100" si="33">IF(AND(B69&lt;&gt;"",ISBLANK(C69)),0,1)</f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26"/>
        <v>0</v>
      </c>
      <c r="XET70">
        <f t="shared" si="27"/>
        <v>0</v>
      </c>
      <c r="XEU70" s="10">
        <f t="shared" si="25"/>
        <v>1</v>
      </c>
      <c r="XEV70">
        <f t="shared" ca="1" si="28"/>
        <v>1</v>
      </c>
      <c r="XEX70">
        <f t="shared" si="29"/>
        <v>1</v>
      </c>
      <c r="XEY70">
        <f t="shared" si="30"/>
        <v>1</v>
      </c>
      <c r="XEZ70">
        <f t="shared" si="31"/>
        <v>1</v>
      </c>
      <c r="XFA70">
        <f t="shared" ca="1" si="32"/>
        <v>1</v>
      </c>
      <c r="XFB70" s="9">
        <f t="shared" si="33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26"/>
        <v>0</v>
      </c>
      <c r="XET71">
        <f t="shared" si="27"/>
        <v>0</v>
      </c>
      <c r="XEU71" s="10">
        <f t="shared" si="25"/>
        <v>1</v>
      </c>
      <c r="XEV71">
        <f t="shared" ca="1" si="28"/>
        <v>1</v>
      </c>
      <c r="XEX71">
        <f t="shared" si="29"/>
        <v>1</v>
      </c>
      <c r="XEY71">
        <f t="shared" si="30"/>
        <v>1</v>
      </c>
      <c r="XEZ71">
        <f t="shared" si="31"/>
        <v>1</v>
      </c>
      <c r="XFA71">
        <f t="shared" ca="1" si="32"/>
        <v>1</v>
      </c>
      <c r="XFB71" s="9">
        <f t="shared" si="33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26"/>
        <v>0</v>
      </c>
      <c r="XET72">
        <f t="shared" si="27"/>
        <v>0</v>
      </c>
      <c r="XEU72" s="10">
        <f t="shared" si="25"/>
        <v>1</v>
      </c>
      <c r="XEV72">
        <f t="shared" ca="1" si="28"/>
        <v>1</v>
      </c>
      <c r="XEX72">
        <f t="shared" si="29"/>
        <v>1</v>
      </c>
      <c r="XEY72">
        <f t="shared" si="30"/>
        <v>1</v>
      </c>
      <c r="XEZ72">
        <f t="shared" si="31"/>
        <v>1</v>
      </c>
      <c r="XFA72">
        <f t="shared" ca="1" si="32"/>
        <v>1</v>
      </c>
      <c r="XFB72" s="9">
        <f t="shared" si="33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26"/>
        <v>0</v>
      </c>
      <c r="XET73">
        <f t="shared" si="27"/>
        <v>0</v>
      </c>
      <c r="XEU73" s="10">
        <f t="shared" si="25"/>
        <v>1</v>
      </c>
      <c r="XEV73">
        <f t="shared" ca="1" si="28"/>
        <v>1</v>
      </c>
      <c r="XEX73">
        <f t="shared" si="29"/>
        <v>1</v>
      </c>
      <c r="XEY73">
        <f t="shared" si="30"/>
        <v>1</v>
      </c>
      <c r="XEZ73">
        <f t="shared" si="31"/>
        <v>1</v>
      </c>
      <c r="XFA73">
        <f t="shared" ca="1" si="32"/>
        <v>1</v>
      </c>
      <c r="XFB73" s="9">
        <f t="shared" si="33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8"/>
      <c r="G74" s="17"/>
      <c r="XES74">
        <f t="shared" si="26"/>
        <v>0</v>
      </c>
      <c r="XET74">
        <f t="shared" si="27"/>
        <v>0</v>
      </c>
      <c r="XEU74" s="10">
        <f t="shared" si="25"/>
        <v>1</v>
      </c>
      <c r="XEV74">
        <f t="shared" ca="1" si="28"/>
        <v>1</v>
      </c>
      <c r="XEX74">
        <f t="shared" si="29"/>
        <v>1</v>
      </c>
      <c r="XEY74">
        <f t="shared" si="30"/>
        <v>1</v>
      </c>
      <c r="XEZ74">
        <f t="shared" si="31"/>
        <v>1</v>
      </c>
      <c r="XFA74">
        <f t="shared" ca="1" si="32"/>
        <v>1</v>
      </c>
      <c r="XFB74" s="9">
        <f t="shared" si="33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7"/>
      <c r="C75" s="17"/>
      <c r="D75" s="17"/>
      <c r="E75" s="18"/>
      <c r="F75" s="18"/>
      <c r="G75" s="17"/>
      <c r="XES75">
        <f t="shared" si="26"/>
        <v>0</v>
      </c>
      <c r="XET75">
        <f t="shared" si="27"/>
        <v>0</v>
      </c>
      <c r="XEU75" s="10">
        <f t="shared" si="25"/>
        <v>1</v>
      </c>
      <c r="XEV75">
        <f t="shared" ca="1" si="28"/>
        <v>1</v>
      </c>
      <c r="XEX75">
        <f t="shared" si="29"/>
        <v>1</v>
      </c>
      <c r="XEY75">
        <f t="shared" si="30"/>
        <v>1</v>
      </c>
      <c r="XEZ75">
        <f t="shared" si="31"/>
        <v>1</v>
      </c>
      <c r="XFA75">
        <f t="shared" ca="1" si="32"/>
        <v>1</v>
      </c>
      <c r="XFB75" s="9">
        <f t="shared" si="33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26"/>
        <v>0</v>
      </c>
      <c r="XET76">
        <f t="shared" si="27"/>
        <v>0</v>
      </c>
      <c r="XEU76" s="10">
        <f t="shared" si="25"/>
        <v>1</v>
      </c>
      <c r="XEV76">
        <f t="shared" ca="1" si="28"/>
        <v>1</v>
      </c>
      <c r="XEX76">
        <f t="shared" si="29"/>
        <v>1</v>
      </c>
      <c r="XEY76">
        <f t="shared" si="30"/>
        <v>1</v>
      </c>
      <c r="XEZ76">
        <f t="shared" si="31"/>
        <v>1</v>
      </c>
      <c r="XFA76">
        <f t="shared" ca="1" si="32"/>
        <v>1</v>
      </c>
      <c r="XFB76" s="9">
        <f t="shared" si="33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26"/>
        <v>0</v>
      </c>
      <c r="XET77">
        <f t="shared" si="27"/>
        <v>0</v>
      </c>
      <c r="XEU77" s="10">
        <f t="shared" si="25"/>
        <v>1</v>
      </c>
      <c r="XEV77">
        <f t="shared" ca="1" si="28"/>
        <v>1</v>
      </c>
      <c r="XEX77">
        <f t="shared" si="29"/>
        <v>1</v>
      </c>
      <c r="XEY77">
        <f t="shared" si="30"/>
        <v>1</v>
      </c>
      <c r="XEZ77">
        <f t="shared" si="31"/>
        <v>1</v>
      </c>
      <c r="XFA77">
        <f t="shared" ca="1" si="32"/>
        <v>1</v>
      </c>
      <c r="XFB77" s="9">
        <f t="shared" si="33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4"/>
      <c r="C78" s="14"/>
      <c r="D78" s="14"/>
      <c r="E78" s="15"/>
      <c r="F78" s="15"/>
      <c r="G78" s="17"/>
      <c r="XES78">
        <f t="shared" si="26"/>
        <v>0</v>
      </c>
      <c r="XET78">
        <f t="shared" si="27"/>
        <v>0</v>
      </c>
      <c r="XEU78" s="10">
        <f t="shared" si="25"/>
        <v>1</v>
      </c>
      <c r="XEV78">
        <f t="shared" ca="1" si="28"/>
        <v>1</v>
      </c>
      <c r="XEX78">
        <f t="shared" si="29"/>
        <v>1</v>
      </c>
      <c r="XEY78">
        <f t="shared" si="30"/>
        <v>1</v>
      </c>
      <c r="XEZ78">
        <f t="shared" si="31"/>
        <v>1</v>
      </c>
      <c r="XFA78">
        <f t="shared" ca="1" si="32"/>
        <v>1</v>
      </c>
      <c r="XFB78" s="9">
        <f t="shared" si="33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6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6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7"/>
      <c r="C87" s="17"/>
      <c r="D87" s="17"/>
      <c r="E87" s="18"/>
      <c r="F87" s="18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7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7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ref="XES101:XES132" si="34">IF(ISBLANK(B101),0,1)</f>
        <v>0</v>
      </c>
      <c r="XET101">
        <f t="shared" ref="XET101:XET132" si="35">IF(CONCATENATE(C101,D101,E101,F101)&lt;&gt;"",1,0)</f>
        <v>0</v>
      </c>
      <c r="XEU101" s="10">
        <f t="shared" si="25"/>
        <v>1</v>
      </c>
      <c r="XEV101">
        <f t="shared" ref="XEV101:XEV132" ca="1" si="36">IF(AND(B101&lt;&gt;"",ISNA(VLOOKUP(D101,INDIRECT("Reasons"),1,FALSE))),0,1)</f>
        <v>1</v>
      </c>
      <c r="XEX101">
        <f t="shared" ref="XEX101:XEX132" si="37">IF(AND(B101&lt;&gt;"",ISBLANK(D101)),0,1)</f>
        <v>1</v>
      </c>
      <c r="XEY101">
        <f t="shared" ref="XEY101:XEY132" si="38">IF(AND(B101&lt;&gt;"",ISBLANK(E101)),0,1)</f>
        <v>1</v>
      </c>
      <c r="XEZ101">
        <f t="shared" ref="XEZ101:XEZ132" si="39">IF(AND(B101&lt;&gt;"",ISBLANK(F101)),0,1)</f>
        <v>1</v>
      </c>
      <c r="XFA101">
        <f t="shared" ref="XFA101:XFA132" ca="1" si="40">IF(ISNA(VLOOKUP(C101,INDIRECT(B101),1,FALSE)),0,1)</f>
        <v>1</v>
      </c>
      <c r="XFB101" s="9">
        <f t="shared" ref="XFB101:XFB132" si="41">IF(AND(B101&lt;&gt;"",ISBLANK(C101)),0,1)</f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34"/>
        <v>0</v>
      </c>
      <c r="XET102">
        <f t="shared" si="35"/>
        <v>0</v>
      </c>
      <c r="XEU102" s="10">
        <f t="shared" si="25"/>
        <v>1</v>
      </c>
      <c r="XEV102">
        <f t="shared" ca="1" si="36"/>
        <v>1</v>
      </c>
      <c r="XEX102">
        <f t="shared" si="37"/>
        <v>1</v>
      </c>
      <c r="XEY102">
        <f t="shared" si="38"/>
        <v>1</v>
      </c>
      <c r="XEZ102">
        <f t="shared" si="39"/>
        <v>1</v>
      </c>
      <c r="XFA102">
        <f t="shared" ca="1" si="40"/>
        <v>1</v>
      </c>
      <c r="XFB102" s="9">
        <f t="shared" si="41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34"/>
        <v>0</v>
      </c>
      <c r="XET103">
        <f t="shared" si="35"/>
        <v>0</v>
      </c>
      <c r="XEU103" s="10">
        <f t="shared" si="25"/>
        <v>1</v>
      </c>
      <c r="XEV103">
        <f t="shared" ca="1" si="36"/>
        <v>1</v>
      </c>
      <c r="XEX103">
        <f t="shared" si="37"/>
        <v>1</v>
      </c>
      <c r="XEY103">
        <f t="shared" si="38"/>
        <v>1</v>
      </c>
      <c r="XEZ103">
        <f t="shared" si="39"/>
        <v>1</v>
      </c>
      <c r="XFA103">
        <f t="shared" ca="1" si="40"/>
        <v>1</v>
      </c>
      <c r="XFB103" s="9">
        <f t="shared" si="41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34"/>
        <v>0</v>
      </c>
      <c r="XET104">
        <f t="shared" si="35"/>
        <v>0</v>
      </c>
      <c r="XEU104" s="10">
        <f t="shared" si="25"/>
        <v>1</v>
      </c>
      <c r="XEV104">
        <f t="shared" ca="1" si="36"/>
        <v>1</v>
      </c>
      <c r="XEX104">
        <f t="shared" si="37"/>
        <v>1</v>
      </c>
      <c r="XEY104">
        <f t="shared" si="38"/>
        <v>1</v>
      </c>
      <c r="XEZ104">
        <f t="shared" si="39"/>
        <v>1</v>
      </c>
      <c r="XFA104">
        <f t="shared" ca="1" si="40"/>
        <v>1</v>
      </c>
      <c r="XFB104" s="9">
        <f t="shared" si="41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34"/>
        <v>0</v>
      </c>
      <c r="XET105">
        <f t="shared" si="35"/>
        <v>0</v>
      </c>
      <c r="XEU105" s="10">
        <f t="shared" si="25"/>
        <v>1</v>
      </c>
      <c r="XEV105">
        <f t="shared" ca="1" si="36"/>
        <v>1</v>
      </c>
      <c r="XEX105">
        <f t="shared" si="37"/>
        <v>1</v>
      </c>
      <c r="XEY105">
        <f t="shared" si="38"/>
        <v>1</v>
      </c>
      <c r="XEZ105">
        <f t="shared" si="39"/>
        <v>1</v>
      </c>
      <c r="XFA105">
        <f t="shared" ca="1" si="40"/>
        <v>1</v>
      </c>
      <c r="XFB105" s="9">
        <f t="shared" si="41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34"/>
        <v>0</v>
      </c>
      <c r="XET106">
        <f t="shared" si="35"/>
        <v>0</v>
      </c>
      <c r="XEU106" s="10">
        <f t="shared" si="25"/>
        <v>1</v>
      </c>
      <c r="XEV106">
        <f t="shared" ca="1" si="36"/>
        <v>1</v>
      </c>
      <c r="XEX106">
        <f t="shared" si="37"/>
        <v>1</v>
      </c>
      <c r="XEY106">
        <f t="shared" si="38"/>
        <v>1</v>
      </c>
      <c r="XEZ106">
        <f t="shared" si="39"/>
        <v>1</v>
      </c>
      <c r="XFA106">
        <f t="shared" ca="1" si="40"/>
        <v>1</v>
      </c>
      <c r="XFB106" s="9">
        <f t="shared" si="41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34"/>
        <v>0</v>
      </c>
      <c r="XET107">
        <f t="shared" si="35"/>
        <v>0</v>
      </c>
      <c r="XEU107" s="10">
        <f t="shared" si="25"/>
        <v>1</v>
      </c>
      <c r="XEV107">
        <f t="shared" ca="1" si="36"/>
        <v>1</v>
      </c>
      <c r="XEX107">
        <f t="shared" si="37"/>
        <v>1</v>
      </c>
      <c r="XEY107">
        <f t="shared" si="38"/>
        <v>1</v>
      </c>
      <c r="XEZ107">
        <f t="shared" si="39"/>
        <v>1</v>
      </c>
      <c r="XFA107">
        <f t="shared" ca="1" si="40"/>
        <v>1</v>
      </c>
      <c r="XFB107" s="9">
        <f t="shared" si="41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34"/>
        <v>0</v>
      </c>
      <c r="XET108">
        <f t="shared" si="35"/>
        <v>0</v>
      </c>
      <c r="XEU108" s="10">
        <f t="shared" si="25"/>
        <v>1</v>
      </c>
      <c r="XEV108">
        <f t="shared" ca="1" si="36"/>
        <v>1</v>
      </c>
      <c r="XEX108">
        <f t="shared" si="37"/>
        <v>1</v>
      </c>
      <c r="XEY108">
        <f t="shared" si="38"/>
        <v>1</v>
      </c>
      <c r="XEZ108">
        <f t="shared" si="39"/>
        <v>1</v>
      </c>
      <c r="XFA108">
        <f t="shared" ca="1" si="40"/>
        <v>1</v>
      </c>
      <c r="XFB108" s="9">
        <f t="shared" si="41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34"/>
        <v>0</v>
      </c>
      <c r="XET109">
        <f t="shared" si="35"/>
        <v>0</v>
      </c>
      <c r="XEU109" s="10">
        <f t="shared" si="25"/>
        <v>1</v>
      </c>
      <c r="XEV109">
        <f t="shared" ca="1" si="36"/>
        <v>1</v>
      </c>
      <c r="XEX109">
        <f t="shared" si="37"/>
        <v>1</v>
      </c>
      <c r="XEY109">
        <f t="shared" si="38"/>
        <v>1</v>
      </c>
      <c r="XEZ109">
        <f t="shared" si="39"/>
        <v>1</v>
      </c>
      <c r="XFA109">
        <f t="shared" ca="1" si="40"/>
        <v>1</v>
      </c>
      <c r="XFB109" s="9">
        <f t="shared" si="41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si="34"/>
        <v>0</v>
      </c>
      <c r="XET110">
        <f t="shared" si="35"/>
        <v>0</v>
      </c>
      <c r="XEU110" s="10">
        <f t="shared" si="25"/>
        <v>1</v>
      </c>
      <c r="XEV110">
        <f t="shared" ca="1" si="36"/>
        <v>1</v>
      </c>
      <c r="XEX110">
        <f t="shared" si="37"/>
        <v>1</v>
      </c>
      <c r="XEY110">
        <f t="shared" si="38"/>
        <v>1</v>
      </c>
      <c r="XEZ110">
        <f t="shared" si="39"/>
        <v>1</v>
      </c>
      <c r="XFA110">
        <f t="shared" ca="1" si="40"/>
        <v>1</v>
      </c>
      <c r="XFB110" s="9">
        <f t="shared" si="41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ref="XEU125:XEU188" si="42">IF(AND(XES125=0,XET125=1),0,1)</f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42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42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42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42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42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42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42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ref="XES133:XES164" si="43">IF(ISBLANK(B133),0,1)</f>
        <v>0</v>
      </c>
      <c r="XET133">
        <f t="shared" ref="XET133:XET164" si="44">IF(CONCATENATE(C133,D133,E133,F133)&lt;&gt;"",1,0)</f>
        <v>0</v>
      </c>
      <c r="XEU133" s="10">
        <f t="shared" si="42"/>
        <v>1</v>
      </c>
      <c r="XEV133">
        <f t="shared" ref="XEV133:XEV164" ca="1" si="45">IF(AND(B133&lt;&gt;"",ISNA(VLOOKUP(D133,INDIRECT("Reasons"),1,FALSE))),0,1)</f>
        <v>1</v>
      </c>
      <c r="XEX133">
        <f t="shared" ref="XEX133:XEX164" si="46">IF(AND(B133&lt;&gt;"",ISBLANK(D133)),0,1)</f>
        <v>1</v>
      </c>
      <c r="XEY133">
        <f t="shared" ref="XEY133:XEY164" si="47">IF(AND(B133&lt;&gt;"",ISBLANK(E133)),0,1)</f>
        <v>1</v>
      </c>
      <c r="XEZ133">
        <f t="shared" ref="XEZ133:XEZ164" si="48">IF(AND(B133&lt;&gt;"",ISBLANK(F133)),0,1)</f>
        <v>1</v>
      </c>
      <c r="XFA133">
        <f t="shared" ref="XFA133:XFA164" ca="1" si="49">IF(ISNA(VLOOKUP(C133,INDIRECT(B133),1,FALSE)),0,1)</f>
        <v>1</v>
      </c>
      <c r="XFB133" s="9">
        <f t="shared" ref="XFB133:XFB164" si="50">IF(AND(B133&lt;&gt;"",ISBLANK(C133)),0,1)</f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43"/>
        <v>0</v>
      </c>
      <c r="XET134">
        <f t="shared" si="44"/>
        <v>0</v>
      </c>
      <c r="XEU134" s="10">
        <f t="shared" si="42"/>
        <v>1</v>
      </c>
      <c r="XEV134">
        <f t="shared" ca="1" si="45"/>
        <v>1</v>
      </c>
      <c r="XEX134">
        <f t="shared" si="46"/>
        <v>1</v>
      </c>
      <c r="XEY134">
        <f t="shared" si="47"/>
        <v>1</v>
      </c>
      <c r="XEZ134">
        <f t="shared" si="48"/>
        <v>1</v>
      </c>
      <c r="XFA134">
        <f t="shared" ca="1" si="49"/>
        <v>1</v>
      </c>
      <c r="XFB134" s="9">
        <f t="shared" si="50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43"/>
        <v>0</v>
      </c>
      <c r="XET135">
        <f t="shared" si="44"/>
        <v>0</v>
      </c>
      <c r="XEU135" s="10">
        <f t="shared" si="42"/>
        <v>1</v>
      </c>
      <c r="XEV135">
        <f t="shared" ca="1" si="45"/>
        <v>1</v>
      </c>
      <c r="XEX135">
        <f t="shared" si="46"/>
        <v>1</v>
      </c>
      <c r="XEY135">
        <f t="shared" si="47"/>
        <v>1</v>
      </c>
      <c r="XEZ135">
        <f t="shared" si="48"/>
        <v>1</v>
      </c>
      <c r="XFA135">
        <f t="shared" ca="1" si="49"/>
        <v>1</v>
      </c>
      <c r="XFB135" s="9">
        <f t="shared" si="50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43"/>
        <v>0</v>
      </c>
      <c r="XET136">
        <f t="shared" si="44"/>
        <v>0</v>
      </c>
      <c r="XEU136" s="10">
        <f t="shared" si="42"/>
        <v>1</v>
      </c>
      <c r="XEV136">
        <f t="shared" ca="1" si="45"/>
        <v>1</v>
      </c>
      <c r="XEX136">
        <f t="shared" si="46"/>
        <v>1</v>
      </c>
      <c r="XEY136">
        <f t="shared" si="47"/>
        <v>1</v>
      </c>
      <c r="XEZ136">
        <f t="shared" si="48"/>
        <v>1</v>
      </c>
      <c r="XFA136">
        <f t="shared" ca="1" si="49"/>
        <v>1</v>
      </c>
      <c r="XFB136" s="9">
        <f t="shared" si="50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43"/>
        <v>0</v>
      </c>
      <c r="XET137">
        <f t="shared" si="44"/>
        <v>0</v>
      </c>
      <c r="XEU137" s="10">
        <f t="shared" si="42"/>
        <v>1</v>
      </c>
      <c r="XEV137">
        <f t="shared" ca="1" si="45"/>
        <v>1</v>
      </c>
      <c r="XEX137">
        <f t="shared" si="46"/>
        <v>1</v>
      </c>
      <c r="XEY137">
        <f t="shared" si="47"/>
        <v>1</v>
      </c>
      <c r="XEZ137">
        <f t="shared" si="48"/>
        <v>1</v>
      </c>
      <c r="XFA137">
        <f t="shared" ca="1" si="49"/>
        <v>1</v>
      </c>
      <c r="XFB137" s="9">
        <f t="shared" si="50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43"/>
        <v>0</v>
      </c>
      <c r="XET138">
        <f t="shared" si="44"/>
        <v>0</v>
      </c>
      <c r="XEU138" s="10">
        <f t="shared" si="42"/>
        <v>1</v>
      </c>
      <c r="XEV138">
        <f t="shared" ca="1" si="45"/>
        <v>1</v>
      </c>
      <c r="XEX138">
        <f t="shared" si="46"/>
        <v>1</v>
      </c>
      <c r="XEY138">
        <f t="shared" si="47"/>
        <v>1</v>
      </c>
      <c r="XEZ138">
        <f t="shared" si="48"/>
        <v>1</v>
      </c>
      <c r="XFA138">
        <f t="shared" ca="1" si="49"/>
        <v>1</v>
      </c>
      <c r="XFB138" s="9">
        <f t="shared" si="50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43"/>
        <v>0</v>
      </c>
      <c r="XET139">
        <f t="shared" si="44"/>
        <v>0</v>
      </c>
      <c r="XEU139" s="10">
        <f t="shared" si="42"/>
        <v>1</v>
      </c>
      <c r="XEV139">
        <f t="shared" ca="1" si="45"/>
        <v>1</v>
      </c>
      <c r="XEX139">
        <f t="shared" si="46"/>
        <v>1</v>
      </c>
      <c r="XEY139">
        <f t="shared" si="47"/>
        <v>1</v>
      </c>
      <c r="XEZ139">
        <f t="shared" si="48"/>
        <v>1</v>
      </c>
      <c r="XFA139">
        <f t="shared" ca="1" si="49"/>
        <v>1</v>
      </c>
      <c r="XFB139" s="9">
        <f t="shared" si="50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43"/>
        <v>0</v>
      </c>
      <c r="XET140">
        <f t="shared" si="44"/>
        <v>0</v>
      </c>
      <c r="XEU140" s="10">
        <f t="shared" si="42"/>
        <v>1</v>
      </c>
      <c r="XEV140">
        <f t="shared" ca="1" si="45"/>
        <v>1</v>
      </c>
      <c r="XEX140">
        <f t="shared" si="46"/>
        <v>1</v>
      </c>
      <c r="XEY140">
        <f t="shared" si="47"/>
        <v>1</v>
      </c>
      <c r="XEZ140">
        <f t="shared" si="48"/>
        <v>1</v>
      </c>
      <c r="XFA140">
        <f t="shared" ca="1" si="49"/>
        <v>1</v>
      </c>
      <c r="XFB140" s="9">
        <f t="shared" si="50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43"/>
        <v>0</v>
      </c>
      <c r="XET141">
        <f t="shared" si="44"/>
        <v>0</v>
      </c>
      <c r="XEU141" s="10">
        <f t="shared" si="42"/>
        <v>1</v>
      </c>
      <c r="XEV141">
        <f t="shared" ca="1" si="45"/>
        <v>1</v>
      </c>
      <c r="XEX141">
        <f t="shared" si="46"/>
        <v>1</v>
      </c>
      <c r="XEY141">
        <f t="shared" si="47"/>
        <v>1</v>
      </c>
      <c r="XEZ141">
        <f t="shared" si="48"/>
        <v>1</v>
      </c>
      <c r="XFA141">
        <f t="shared" ca="1" si="49"/>
        <v>1</v>
      </c>
      <c r="XFB141" s="9">
        <f t="shared" si="50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si="43"/>
        <v>0</v>
      </c>
      <c r="XET142">
        <f t="shared" si="44"/>
        <v>0</v>
      </c>
      <c r="XEU142" s="10">
        <f t="shared" si="42"/>
        <v>1</v>
      </c>
      <c r="XEV142">
        <f t="shared" ca="1" si="45"/>
        <v>1</v>
      </c>
      <c r="XEX142">
        <f t="shared" si="46"/>
        <v>1</v>
      </c>
      <c r="XEY142">
        <f t="shared" si="47"/>
        <v>1</v>
      </c>
      <c r="XEZ142">
        <f t="shared" si="48"/>
        <v>1</v>
      </c>
      <c r="XFA142">
        <f t="shared" ca="1" si="49"/>
        <v>1</v>
      </c>
      <c r="XFB142" s="9">
        <f t="shared" si="50"/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ref="XES165:XES194" si="51">IF(ISBLANK(B165),0,1)</f>
        <v>0</v>
      </c>
      <c r="XET165">
        <f t="shared" ref="XET165:XET194" si="52">IF(CONCATENATE(C165,D165,E165,F165)&lt;&gt;"",1,0)</f>
        <v>0</v>
      </c>
      <c r="XEU165" s="10">
        <f t="shared" si="42"/>
        <v>1</v>
      </c>
      <c r="XEV165">
        <f t="shared" ref="XEV165:XEV188" ca="1" si="53">IF(AND(B165&lt;&gt;"",ISNA(VLOOKUP(D165,INDIRECT("Reasons"),1,FALSE))),0,1)</f>
        <v>1</v>
      </c>
      <c r="XEX165">
        <f t="shared" ref="XEX165:XEX188" si="54">IF(AND(B165&lt;&gt;"",ISBLANK(D165)),0,1)</f>
        <v>1</v>
      </c>
      <c r="XEY165">
        <f t="shared" ref="XEY165:XEY188" si="55">IF(AND(B165&lt;&gt;"",ISBLANK(E165)),0,1)</f>
        <v>1</v>
      </c>
      <c r="XEZ165">
        <f t="shared" ref="XEZ165:XEZ188" si="56">IF(AND(B165&lt;&gt;"",ISBLANK(F165)),0,1)</f>
        <v>1</v>
      </c>
      <c r="XFA165">
        <f t="shared" ref="XFA165:XFA188" ca="1" si="57">IF(ISNA(VLOOKUP(C165,INDIRECT(B165),1,FALSE)),0,1)</f>
        <v>1</v>
      </c>
      <c r="XFB165" s="9">
        <f t="shared" ref="XFB165:XFB188" si="58">IF(AND(B165&lt;&gt;"",ISBLANK(C165)),0,1)</f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51"/>
        <v>0</v>
      </c>
      <c r="XET166">
        <f t="shared" si="52"/>
        <v>0</v>
      </c>
      <c r="XEU166" s="10">
        <f t="shared" si="42"/>
        <v>1</v>
      </c>
      <c r="XEV166">
        <f t="shared" ca="1" si="53"/>
        <v>1</v>
      </c>
      <c r="XEX166">
        <f t="shared" si="54"/>
        <v>1</v>
      </c>
      <c r="XEY166">
        <f t="shared" si="55"/>
        <v>1</v>
      </c>
      <c r="XEZ166">
        <f t="shared" si="56"/>
        <v>1</v>
      </c>
      <c r="XFA166">
        <f t="shared" ca="1" si="57"/>
        <v>1</v>
      </c>
      <c r="XFB166" s="9">
        <f t="shared" si="58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51"/>
        <v>0</v>
      </c>
      <c r="XET167">
        <f t="shared" si="52"/>
        <v>0</v>
      </c>
      <c r="XEU167" s="10">
        <f t="shared" si="42"/>
        <v>1</v>
      </c>
      <c r="XEV167">
        <f t="shared" ca="1" si="53"/>
        <v>1</v>
      </c>
      <c r="XEX167">
        <f t="shared" si="54"/>
        <v>1</v>
      </c>
      <c r="XEY167">
        <f t="shared" si="55"/>
        <v>1</v>
      </c>
      <c r="XEZ167">
        <f t="shared" si="56"/>
        <v>1</v>
      </c>
      <c r="XFA167">
        <f t="shared" ca="1" si="57"/>
        <v>1</v>
      </c>
      <c r="XFB167" s="9">
        <f t="shared" si="58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51"/>
        <v>0</v>
      </c>
      <c r="XET168">
        <f t="shared" si="52"/>
        <v>0</v>
      </c>
      <c r="XEU168" s="10">
        <f t="shared" si="42"/>
        <v>1</v>
      </c>
      <c r="XEV168">
        <f t="shared" ca="1" si="53"/>
        <v>1</v>
      </c>
      <c r="XEX168">
        <f t="shared" si="54"/>
        <v>1</v>
      </c>
      <c r="XEY168">
        <f t="shared" si="55"/>
        <v>1</v>
      </c>
      <c r="XEZ168">
        <f t="shared" si="56"/>
        <v>1</v>
      </c>
      <c r="XFA168">
        <f t="shared" ca="1" si="57"/>
        <v>1</v>
      </c>
      <c r="XFB168" s="9">
        <f t="shared" si="58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51"/>
        <v>0</v>
      </c>
      <c r="XET169">
        <f t="shared" si="52"/>
        <v>0</v>
      </c>
      <c r="XEU169" s="10">
        <f t="shared" si="42"/>
        <v>1</v>
      </c>
      <c r="XEV169">
        <f t="shared" ca="1" si="53"/>
        <v>1</v>
      </c>
      <c r="XEX169">
        <f t="shared" si="54"/>
        <v>1</v>
      </c>
      <c r="XEY169">
        <f t="shared" si="55"/>
        <v>1</v>
      </c>
      <c r="XEZ169">
        <f t="shared" si="56"/>
        <v>1</v>
      </c>
      <c r="XFA169">
        <f t="shared" ca="1" si="57"/>
        <v>1</v>
      </c>
      <c r="XFB169" s="9">
        <f t="shared" si="58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51"/>
        <v>0</v>
      </c>
      <c r="XET170">
        <f t="shared" si="52"/>
        <v>0</v>
      </c>
      <c r="XEU170" s="10">
        <f t="shared" si="42"/>
        <v>1</v>
      </c>
      <c r="XEV170">
        <f t="shared" ca="1" si="53"/>
        <v>1</v>
      </c>
      <c r="XEX170">
        <f t="shared" si="54"/>
        <v>1</v>
      </c>
      <c r="XEY170">
        <f t="shared" si="55"/>
        <v>1</v>
      </c>
      <c r="XEZ170">
        <f t="shared" si="56"/>
        <v>1</v>
      </c>
      <c r="XFA170">
        <f t="shared" ca="1" si="57"/>
        <v>1</v>
      </c>
      <c r="XFB170" s="9">
        <f t="shared" si="58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51"/>
        <v>0</v>
      </c>
      <c r="XET171">
        <f t="shared" si="52"/>
        <v>0</v>
      </c>
      <c r="XEU171" s="10">
        <f t="shared" si="42"/>
        <v>1</v>
      </c>
      <c r="XEV171">
        <f t="shared" ca="1" si="53"/>
        <v>1</v>
      </c>
      <c r="XEX171">
        <f t="shared" si="54"/>
        <v>1</v>
      </c>
      <c r="XEY171">
        <f t="shared" si="55"/>
        <v>1</v>
      </c>
      <c r="XEZ171">
        <f t="shared" si="56"/>
        <v>1</v>
      </c>
      <c r="XFA171">
        <f t="shared" ca="1" si="57"/>
        <v>1</v>
      </c>
      <c r="XFB171" s="9">
        <f t="shared" si="58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51"/>
        <v>0</v>
      </c>
      <c r="XET172">
        <f t="shared" si="52"/>
        <v>0</v>
      </c>
      <c r="XEU172" s="10">
        <f t="shared" si="42"/>
        <v>1</v>
      </c>
      <c r="XEV172">
        <f t="shared" ca="1" si="53"/>
        <v>1</v>
      </c>
      <c r="XEX172">
        <f t="shared" si="54"/>
        <v>1</v>
      </c>
      <c r="XEY172">
        <f t="shared" si="55"/>
        <v>1</v>
      </c>
      <c r="XEZ172">
        <f t="shared" si="56"/>
        <v>1</v>
      </c>
      <c r="XFA172">
        <f t="shared" ca="1" si="57"/>
        <v>1</v>
      </c>
      <c r="XFB172" s="9">
        <f t="shared" si="58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51"/>
        <v>0</v>
      </c>
      <c r="XET173">
        <f t="shared" si="52"/>
        <v>0</v>
      </c>
      <c r="XEU173" s="10">
        <f t="shared" si="42"/>
        <v>1</v>
      </c>
      <c r="XEV173">
        <f t="shared" ca="1" si="53"/>
        <v>1</v>
      </c>
      <c r="XEX173">
        <f t="shared" si="54"/>
        <v>1</v>
      </c>
      <c r="XEY173">
        <f t="shared" si="55"/>
        <v>1</v>
      </c>
      <c r="XEZ173">
        <f t="shared" si="56"/>
        <v>1</v>
      </c>
      <c r="XFA173">
        <f t="shared" ca="1" si="57"/>
        <v>1</v>
      </c>
      <c r="XFB173" s="9">
        <f t="shared" si="58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si="51"/>
        <v>0</v>
      </c>
      <c r="XET174">
        <f t="shared" si="52"/>
        <v>0</v>
      </c>
      <c r="XEU174" s="10">
        <f t="shared" si="42"/>
        <v>1</v>
      </c>
      <c r="XEV174">
        <f t="shared" ca="1" si="53"/>
        <v>1</v>
      </c>
      <c r="XEX174">
        <f t="shared" si="54"/>
        <v>1</v>
      </c>
      <c r="XEY174">
        <f t="shared" si="55"/>
        <v>1</v>
      </c>
      <c r="XEZ174">
        <f t="shared" si="56"/>
        <v>1</v>
      </c>
      <c r="XFA174">
        <f t="shared" ca="1" si="57"/>
        <v>1</v>
      </c>
      <c r="XFB174" s="9">
        <f t="shared" si="58"/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ref="XEU189:XEU194" si="59">IF(AND(XES189=0,XET189=1),0,1)</f>
        <v>1</v>
      </c>
      <c r="XEV189">
        <f t="shared" ref="XEV189:XEV194" ca="1" si="60">IF(AND(B189&lt;&gt;"",ISNA(VLOOKUP(D189,INDIRECT("Reasons"),1,FALSE))),0,1)</f>
        <v>1</v>
      </c>
      <c r="XEX189">
        <f t="shared" ref="XEX189:XEX194" si="61">IF(AND(B189&lt;&gt;"",ISBLANK(D189)),0,1)</f>
        <v>1</v>
      </c>
      <c r="XEY189">
        <f t="shared" ref="XEY189:XEY194" si="62">IF(AND(B189&lt;&gt;"",ISBLANK(E189)),0,1)</f>
        <v>1</v>
      </c>
      <c r="XEZ189">
        <f t="shared" ref="XEZ189:XEZ194" si="63">IF(AND(B189&lt;&gt;"",ISBLANK(F189)),0,1)</f>
        <v>1</v>
      </c>
      <c r="XFA189">
        <f t="shared" ref="XFA189:XFA194" ca="1" si="64">IF(ISNA(VLOOKUP(C189,INDIRECT(B189),1,FALSE)),0,1)</f>
        <v>1</v>
      </c>
      <c r="XFB189" s="9">
        <f t="shared" ref="XFB189:XFB194" si="65">IF(AND(B189&lt;&gt;"",ISBLANK(C189)),0,1)</f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59"/>
        <v>1</v>
      </c>
      <c r="XEV190">
        <f t="shared" ca="1" si="60"/>
        <v>1</v>
      </c>
      <c r="XEX190">
        <f t="shared" si="61"/>
        <v>1</v>
      </c>
      <c r="XEY190">
        <f t="shared" si="62"/>
        <v>1</v>
      </c>
      <c r="XEZ190">
        <f t="shared" si="63"/>
        <v>1</v>
      </c>
      <c r="XFA190">
        <f t="shared" ca="1" si="64"/>
        <v>1</v>
      </c>
      <c r="XFB190" s="9">
        <f t="shared" si="65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59"/>
        <v>1</v>
      </c>
      <c r="XEV191">
        <f t="shared" ca="1" si="60"/>
        <v>1</v>
      </c>
      <c r="XEX191">
        <f t="shared" si="61"/>
        <v>1</v>
      </c>
      <c r="XEY191">
        <f t="shared" si="62"/>
        <v>1</v>
      </c>
      <c r="XEZ191">
        <f t="shared" si="63"/>
        <v>1</v>
      </c>
      <c r="XFA191">
        <f t="shared" ca="1" si="64"/>
        <v>1</v>
      </c>
      <c r="XFB191" s="9">
        <f t="shared" si="65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59"/>
        <v>1</v>
      </c>
      <c r="XEV192">
        <f t="shared" ca="1" si="60"/>
        <v>1</v>
      </c>
      <c r="XEX192">
        <f t="shared" si="61"/>
        <v>1</v>
      </c>
      <c r="XEY192">
        <f t="shared" si="62"/>
        <v>1</v>
      </c>
      <c r="XEZ192">
        <f t="shared" si="63"/>
        <v>1</v>
      </c>
      <c r="XFA192">
        <f t="shared" ca="1" si="64"/>
        <v>1</v>
      </c>
      <c r="XFB192" s="9">
        <f t="shared" si="65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59"/>
        <v>1</v>
      </c>
      <c r="XEV193">
        <f t="shared" ca="1" si="60"/>
        <v>1</v>
      </c>
      <c r="XEX193">
        <f t="shared" si="61"/>
        <v>1</v>
      </c>
      <c r="XEY193">
        <f t="shared" si="62"/>
        <v>1</v>
      </c>
      <c r="XEZ193">
        <f t="shared" si="63"/>
        <v>1</v>
      </c>
      <c r="XFA193">
        <f t="shared" ca="1" si="64"/>
        <v>1</v>
      </c>
      <c r="XFB193" s="9">
        <f t="shared" si="65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59"/>
        <v>1</v>
      </c>
      <c r="XEV194">
        <f t="shared" ca="1" si="60"/>
        <v>1</v>
      </c>
      <c r="XEX194">
        <f t="shared" si="61"/>
        <v>1</v>
      </c>
      <c r="XEY194">
        <f t="shared" si="62"/>
        <v>1</v>
      </c>
      <c r="XEZ194">
        <f t="shared" si="63"/>
        <v>1</v>
      </c>
      <c r="XFA194">
        <f t="shared" ca="1" si="64"/>
        <v>1</v>
      </c>
      <c r="XFB194" s="9">
        <f t="shared" si="65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/>
    <row r="196" spans="2:7 16373:16384" x14ac:dyDescent="0.3"/>
    <row r="197" spans="2:7 16373:16384" x14ac:dyDescent="0.3"/>
    <row r="198" spans="2:7 16373:16384" x14ac:dyDescent="0.3"/>
    <row r="199" spans="2:7 16373:16384" x14ac:dyDescent="0.3"/>
    <row r="200" spans="2:7 16373:16384" x14ac:dyDescent="0.3"/>
    <row r="201" spans="2:7 16373:16384" x14ac:dyDescent="0.3"/>
    <row r="202" spans="2:7 16373:16384" x14ac:dyDescent="0.3"/>
    <row r="203" spans="2:7 16373:16384" x14ac:dyDescent="0.3"/>
  </sheetData>
  <sheetProtection selectLockedCells="1"/>
  <dataConsolidate/>
  <conditionalFormatting sqref="B4:B5">
    <cfRule type="cellIs" dxfId="29" priority="35" operator="equal">
      <formula>$XEU3</formula>
    </cfRule>
  </conditionalFormatting>
  <conditionalFormatting sqref="B4:B194">
    <cfRule type="cellIs" dxfId="28" priority="3" operator="equal">
      <formula>$XEU4</formula>
    </cfRule>
  </conditionalFormatting>
  <conditionalFormatting sqref="B9:B10">
    <cfRule type="cellIs" dxfId="27" priority="23" operator="equal">
      <formula>$XEU8</formula>
    </cfRule>
  </conditionalFormatting>
  <conditionalFormatting sqref="B2:G2">
    <cfRule type="notContainsBlanks" dxfId="26" priority="18691">
      <formula>LEN(TRIM(B2))&gt;0</formula>
    </cfRule>
  </conditionalFormatting>
  <conditionalFormatting sqref="C4:C5">
    <cfRule type="cellIs" dxfId="25" priority="38" operator="equal">
      <formula>$XFB3</formula>
    </cfRule>
    <cfRule type="expression" dxfId="24" priority="37">
      <formula>OR($XFA3=0)</formula>
    </cfRule>
  </conditionalFormatting>
  <conditionalFormatting sqref="C4:C194">
    <cfRule type="expression" dxfId="23" priority="4">
      <formula>OR($XFA4=0)</formula>
    </cfRule>
    <cfRule type="cellIs" dxfId="22" priority="5" operator="equal">
      <formula>$XFB4</formula>
    </cfRule>
  </conditionalFormatting>
  <conditionalFormatting sqref="C9:C10">
    <cfRule type="cellIs" dxfId="21" priority="26" operator="equal">
      <formula>$XFB8</formula>
    </cfRule>
    <cfRule type="expression" dxfId="20" priority="25">
      <formula>OR($XFA8=0)</formula>
    </cfRule>
  </conditionalFormatting>
  <conditionalFormatting sqref="D4:D5">
    <cfRule type="cellIs" dxfId="19" priority="36" operator="equal">
      <formula>$XEX3</formula>
    </cfRule>
  </conditionalFormatting>
  <conditionalFormatting sqref="D4:D194">
    <cfRule type="cellIs" dxfId="18" priority="6" operator="equal">
      <formula>$XEX4</formula>
    </cfRule>
  </conditionalFormatting>
  <conditionalFormatting sqref="D9:D10">
    <cfRule type="cellIs" dxfId="17" priority="24" operator="equal">
      <formula>$XEX8</formula>
    </cfRule>
  </conditionalFormatting>
  <conditionalFormatting sqref="E18:E194">
    <cfRule type="cellIs" dxfId="16" priority="2151" operator="equal">
      <formula>$XEY18</formula>
    </cfRule>
  </conditionalFormatting>
  <conditionalFormatting sqref="E4:F14">
    <cfRule type="cellIs" dxfId="15" priority="1" operator="equal">
      <formula>$XEY4</formula>
    </cfRule>
  </conditionalFormatting>
  <conditionalFormatting sqref="E15:F15">
    <cfRule type="cellIs" dxfId="14" priority="50" operator="equal">
      <formula>#REF!</formula>
    </cfRule>
    <cfRule type="cellIs" dxfId="13" priority="49" operator="equal">
      <formula>#REF!</formula>
    </cfRule>
  </conditionalFormatting>
  <conditionalFormatting sqref="E15:F17">
    <cfRule type="cellIs" dxfId="12" priority="39" operator="equal">
      <formula>#REF!</formula>
    </cfRule>
  </conditionalFormatting>
  <conditionalFormatting sqref="F5:F8">
    <cfRule type="cellIs" dxfId="11" priority="15" operator="equal">
      <formula>$XEY5</formula>
    </cfRule>
  </conditionalFormatting>
  <conditionalFormatting sqref="F18:F83">
    <cfRule type="cellIs" dxfId="10" priority="2150" operator="equal">
      <formula>$XEZ18</formula>
    </cfRule>
  </conditionalFormatting>
  <conditionalFormatting sqref="F27:F35">
    <cfRule type="cellIs" dxfId="9" priority="2153" operator="equal">
      <formula>$XEY27</formula>
    </cfRule>
  </conditionalFormatting>
  <conditionalFormatting sqref="F84">
    <cfRule type="cellIs" dxfId="8" priority="3283" operator="equal">
      <formula>$XEY84</formula>
    </cfRule>
  </conditionalFormatting>
  <conditionalFormatting sqref="F85:F194">
    <cfRule type="cellIs" dxfId="7" priority="3253" operator="equal">
      <formula>$XEZ85</formula>
    </cfRule>
  </conditionalFormatting>
  <conditionalFormatting sqref="G4">
    <cfRule type="cellIs" dxfId="6" priority="33" operator="equal">
      <formula>$XFD4</formula>
    </cfRule>
  </conditionalFormatting>
  <conditionalFormatting sqref="G4:G6">
    <cfRule type="cellIs" dxfId="5" priority="20" operator="equal">
      <formula>$XFD3</formula>
    </cfRule>
  </conditionalFormatting>
  <conditionalFormatting sqref="G6:G8">
    <cfRule type="cellIs" dxfId="4" priority="21" operator="equal">
      <formula>$XFD6</formula>
    </cfRule>
  </conditionalFormatting>
  <conditionalFormatting sqref="G9:G10">
    <cfRule type="cellIs" dxfId="3" priority="22" operator="equal">
      <formula>$XFD8</formula>
    </cfRule>
  </conditionalFormatting>
  <conditionalFormatting sqref="G11:G81">
    <cfRule type="cellIs" dxfId="2" priority="7" operator="equal">
      <formula>$XFD11</formula>
    </cfRule>
  </conditionalFormatting>
  <conditionalFormatting sqref="G82">
    <cfRule type="cellIs" dxfId="1" priority="3303" operator="equal">
      <formula>$XFD81</formula>
    </cfRule>
  </conditionalFormatting>
  <conditionalFormatting sqref="G83:G194">
    <cfRule type="cellIs" dxfId="0" priority="3248" operator="equal">
      <formula>$XFD83</formula>
    </cfRule>
  </conditionalFormatting>
  <dataValidations count="4">
    <dataValidation type="list" allowBlank="1" showDropDown="1" showInputMessage="1" showErrorMessage="1" sqref="G2" xr:uid="{3B310114-0C04-49CC-99FE-541C8E58030A}">
      <formula1>$G$2</formula1>
    </dataValidation>
    <dataValidation allowBlank="1" showDropDown="1" showInputMessage="1" showErrorMessage="1" sqref="C2:F2" xr:uid="{1FA6E346-B40A-45C0-8E44-CD14663AD151}"/>
    <dataValidation type="list" allowBlank="1" showInputMessage="1" showErrorMessage="1" sqref="C4:C194" xr:uid="{87A45865-DB08-481D-8ACB-81F591BF18E0}">
      <formula1>INDIRECT(B4)</formula1>
    </dataValidation>
    <dataValidation type="list" allowBlank="1" showInputMessage="1" showErrorMessage="1" sqref="B4:B194" xr:uid="{8B466F62-95D3-4F98-9718-8478594BA946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allowBlank="1" showInputMessage="1" showErrorMessage="1" xr:uid="{B2891390-B1A3-4754-94E2-E81ACBCAAC61}">
          <x14:formula1>
            <xm:f>Lookups!AL24</xm:f>
          </x14:formula1>
          <x14:formula2>
            <xm:f>Lookups!AM24</xm:f>
          </x14:formula2>
          <xm:sqref>E18:E194</xm:sqref>
        </x14:dataValidation>
        <x14:dataValidation type="date" allowBlank="1" showInputMessage="1" showErrorMessage="1" xr:uid="{35456F5C-CFB8-4A19-A9BF-B1207039679F}">
          <x14:formula1>
            <xm:f>Lookups!AL24</xm:f>
          </x14:formula1>
          <x14:formula2>
            <xm:f>Lookups!AM24</xm:f>
          </x14:formula2>
          <xm:sqref>F18:F194</xm:sqref>
        </x14:dataValidation>
        <x14:dataValidation type="list" allowBlank="1" showInputMessage="1" showErrorMessage="1" xr:uid="{44CF6CB2-0155-4502-A8BB-311CC3A66BD7}">
          <x14:formula1>
            <xm:f>Lookups!$A$2:$A$10</xm:f>
          </x14:formula1>
          <xm:sqref>D14:D194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D8" sqref="D8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39</v>
      </c>
      <c r="D1" s="5" t="s">
        <v>40</v>
      </c>
      <c r="F1" s="5" t="s">
        <v>41</v>
      </c>
      <c r="H1" s="5" t="s">
        <v>42</v>
      </c>
      <c r="J1" s="5" t="s">
        <v>43</v>
      </c>
      <c r="L1" s="5" t="s">
        <v>44</v>
      </c>
      <c r="N1" s="5" t="s">
        <v>45</v>
      </c>
      <c r="P1" s="5" t="s">
        <v>46</v>
      </c>
      <c r="R1" s="5" t="s">
        <v>47</v>
      </c>
      <c r="T1" s="5" t="s">
        <v>48</v>
      </c>
      <c r="V1" s="5" t="s">
        <v>49</v>
      </c>
      <c r="X1" s="5" t="s">
        <v>27</v>
      </c>
      <c r="Z1" s="5" t="s">
        <v>50</v>
      </c>
      <c r="AB1" s="5" t="s">
        <v>51</v>
      </c>
      <c r="AD1" s="5" t="s">
        <v>52</v>
      </c>
      <c r="AE1" s="20"/>
      <c r="AF1" s="5" t="s">
        <v>19</v>
      </c>
      <c r="AH1" s="5" t="s">
        <v>30</v>
      </c>
      <c r="AJ1" s="5" t="s">
        <v>53</v>
      </c>
      <c r="AL1" s="5" t="s">
        <v>5</v>
      </c>
      <c r="AM1" s="5" t="s">
        <v>6</v>
      </c>
    </row>
    <row r="2" spans="1:39" x14ac:dyDescent="0.3">
      <c r="A2" s="2" t="s">
        <v>54</v>
      </c>
      <c r="D2" s="19" t="s">
        <v>41</v>
      </c>
      <c r="F2" s="1" t="s">
        <v>55</v>
      </c>
      <c r="H2" s="1" t="s">
        <v>56</v>
      </c>
      <c r="J2" s="1" t="s">
        <v>57</v>
      </c>
      <c r="L2" s="1" t="s">
        <v>58</v>
      </c>
      <c r="N2" s="1" t="s">
        <v>59</v>
      </c>
      <c r="P2" s="1" t="s">
        <v>60</v>
      </c>
      <c r="R2" s="1" t="s">
        <v>61</v>
      </c>
      <c r="T2" s="1" t="s">
        <v>62</v>
      </c>
      <c r="V2" s="1" t="s">
        <v>63</v>
      </c>
      <c r="X2" s="1" t="s">
        <v>64</v>
      </c>
      <c r="Z2" s="1" t="s">
        <v>65</v>
      </c>
      <c r="AB2" s="1" t="s">
        <v>66</v>
      </c>
      <c r="AD2" s="1" t="s">
        <v>67</v>
      </c>
      <c r="AF2" s="1" t="s">
        <v>68</v>
      </c>
      <c r="AH2" s="1" t="s">
        <v>69</v>
      </c>
      <c r="AJ2" s="1" t="s">
        <v>70</v>
      </c>
      <c r="AL2" s="8">
        <v>42736</v>
      </c>
      <c r="AM2" s="8">
        <v>44196</v>
      </c>
    </row>
    <row r="3" spans="1:39" x14ac:dyDescent="0.3">
      <c r="A3" s="2" t="s">
        <v>71</v>
      </c>
      <c r="D3" s="19" t="s">
        <v>42</v>
      </c>
      <c r="F3" s="1" t="s">
        <v>72</v>
      </c>
      <c r="L3" s="1" t="s">
        <v>73</v>
      </c>
      <c r="N3" s="1" t="s">
        <v>74</v>
      </c>
      <c r="P3" s="1" t="s">
        <v>75</v>
      </c>
      <c r="T3" s="1" t="s">
        <v>76</v>
      </c>
      <c r="V3" s="1" t="s">
        <v>77</v>
      </c>
      <c r="X3" s="1" t="s">
        <v>28</v>
      </c>
      <c r="AB3" s="1" t="s">
        <v>78</v>
      </c>
      <c r="AD3" s="1" t="s">
        <v>79</v>
      </c>
      <c r="AF3" s="1" t="s">
        <v>80</v>
      </c>
      <c r="AH3" s="1" t="s">
        <v>81</v>
      </c>
      <c r="AJ3" s="1" t="s">
        <v>82</v>
      </c>
    </row>
    <row r="4" spans="1:39" x14ac:dyDescent="0.3">
      <c r="A4" s="2" t="s">
        <v>23</v>
      </c>
      <c r="D4" s="19" t="s">
        <v>43</v>
      </c>
      <c r="F4" s="1" t="s">
        <v>83</v>
      </c>
      <c r="L4" s="1" t="s">
        <v>84</v>
      </c>
      <c r="N4" s="1" t="s">
        <v>85</v>
      </c>
      <c r="P4" s="1" t="s">
        <v>86</v>
      </c>
      <c r="T4" s="1" t="s">
        <v>87</v>
      </c>
      <c r="V4" s="1" t="s">
        <v>88</v>
      </c>
      <c r="X4" s="1" t="s">
        <v>89</v>
      </c>
      <c r="AB4" s="1" t="s">
        <v>90</v>
      </c>
      <c r="AD4" s="1" t="s">
        <v>91</v>
      </c>
      <c r="AF4" s="1" t="s">
        <v>92</v>
      </c>
      <c r="AH4" s="1" t="s">
        <v>31</v>
      </c>
      <c r="AJ4" s="1" t="s">
        <v>93</v>
      </c>
    </row>
    <row r="5" spans="1:39" x14ac:dyDescent="0.3">
      <c r="A5" s="2" t="s">
        <v>37</v>
      </c>
      <c r="D5" s="19" t="s">
        <v>44</v>
      </c>
      <c r="F5" s="1" t="s">
        <v>94</v>
      </c>
      <c r="L5" s="1" t="s">
        <v>95</v>
      </c>
      <c r="N5" s="1" t="s">
        <v>96</v>
      </c>
      <c r="P5" s="1" t="s">
        <v>97</v>
      </c>
      <c r="T5" s="1" t="s">
        <v>98</v>
      </c>
      <c r="V5" s="1" t="s">
        <v>99</v>
      </c>
      <c r="X5" s="1" t="s">
        <v>100</v>
      </c>
      <c r="AB5" s="1" t="s">
        <v>101</v>
      </c>
      <c r="AD5" s="1" t="s">
        <v>102</v>
      </c>
      <c r="AF5" s="1" t="s">
        <v>103</v>
      </c>
      <c r="AJ5" s="1" t="s">
        <v>104</v>
      </c>
    </row>
    <row r="6" spans="1:39" x14ac:dyDescent="0.3">
      <c r="A6" s="2" t="s">
        <v>105</v>
      </c>
      <c r="D6" s="19" t="s">
        <v>45</v>
      </c>
      <c r="F6" s="1" t="s">
        <v>106</v>
      </c>
      <c r="L6" s="1" t="s">
        <v>107</v>
      </c>
      <c r="N6" s="1" t="s">
        <v>108</v>
      </c>
      <c r="P6" s="1" t="s">
        <v>109</v>
      </c>
      <c r="T6" s="1" t="s">
        <v>110</v>
      </c>
      <c r="V6" s="1" t="s">
        <v>111</v>
      </c>
      <c r="X6" s="1" t="s">
        <v>112</v>
      </c>
      <c r="AB6" s="1" t="s">
        <v>113</v>
      </c>
      <c r="AD6" s="1" t="s">
        <v>114</v>
      </c>
      <c r="AF6" s="1" t="s">
        <v>115</v>
      </c>
      <c r="AJ6" s="1" t="s">
        <v>116</v>
      </c>
    </row>
    <row r="7" spans="1:39" x14ac:dyDescent="0.3">
      <c r="A7" s="3" t="s">
        <v>117</v>
      </c>
      <c r="D7" s="19" t="s">
        <v>46</v>
      </c>
      <c r="F7" s="1" t="s">
        <v>118</v>
      </c>
      <c r="L7" s="1" t="s">
        <v>119</v>
      </c>
      <c r="N7" s="1" t="s">
        <v>120</v>
      </c>
      <c r="P7" s="1" t="s">
        <v>121</v>
      </c>
      <c r="T7" s="1" t="s">
        <v>122</v>
      </c>
      <c r="V7" s="1" t="s">
        <v>123</v>
      </c>
      <c r="X7" s="1" t="s">
        <v>124</v>
      </c>
      <c r="AB7" s="1" t="s">
        <v>125</v>
      </c>
      <c r="AD7" s="1" t="s">
        <v>126</v>
      </c>
      <c r="AF7" s="1" t="s">
        <v>38</v>
      </c>
      <c r="AJ7" s="1" t="s">
        <v>127</v>
      </c>
    </row>
    <row r="8" spans="1:39" x14ac:dyDescent="0.3">
      <c r="A8" s="2" t="s">
        <v>128</v>
      </c>
      <c r="D8" s="19" t="s">
        <v>47</v>
      </c>
      <c r="F8" s="1" t="s">
        <v>129</v>
      </c>
      <c r="L8" s="1" t="s">
        <v>130</v>
      </c>
      <c r="P8" s="1" t="s">
        <v>131</v>
      </c>
      <c r="T8" s="1" t="s">
        <v>132</v>
      </c>
      <c r="V8" s="1" t="s">
        <v>133</v>
      </c>
      <c r="X8" s="1" t="s">
        <v>134</v>
      </c>
      <c r="AB8" s="1" t="s">
        <v>135</v>
      </c>
      <c r="AD8" s="1" t="s">
        <v>136</v>
      </c>
      <c r="AF8" s="1" t="s">
        <v>137</v>
      </c>
      <c r="AJ8" s="1" t="s">
        <v>138</v>
      </c>
    </row>
    <row r="9" spans="1:39" x14ac:dyDescent="0.3">
      <c r="A9" s="2" t="s">
        <v>21</v>
      </c>
      <c r="D9" s="19" t="s">
        <v>48</v>
      </c>
      <c r="F9" s="1" t="s">
        <v>139</v>
      </c>
      <c r="L9" s="1" t="s">
        <v>140</v>
      </c>
      <c r="P9" s="1" t="s">
        <v>141</v>
      </c>
      <c r="T9" s="1" t="s">
        <v>142</v>
      </c>
      <c r="V9" s="1" t="s">
        <v>143</v>
      </c>
      <c r="X9" s="1" t="s">
        <v>144</v>
      </c>
      <c r="AB9" s="1" t="s">
        <v>145</v>
      </c>
      <c r="AD9" s="1" t="s">
        <v>146</v>
      </c>
      <c r="AF9" s="1" t="s">
        <v>147</v>
      </c>
      <c r="AJ9" s="1" t="s">
        <v>148</v>
      </c>
    </row>
    <row r="10" spans="1:39" x14ac:dyDescent="0.3">
      <c r="A10" s="2" t="s">
        <v>149</v>
      </c>
      <c r="D10" s="19" t="s">
        <v>49</v>
      </c>
      <c r="F10" s="1" t="s">
        <v>150</v>
      </c>
      <c r="L10" s="1" t="s">
        <v>151</v>
      </c>
      <c r="P10" s="1" t="s">
        <v>152</v>
      </c>
      <c r="T10" s="1" t="s">
        <v>153</v>
      </c>
      <c r="V10" s="1" t="s">
        <v>154</v>
      </c>
      <c r="X10" s="1" t="s">
        <v>96</v>
      </c>
      <c r="AB10" s="1" t="s">
        <v>155</v>
      </c>
      <c r="AD10" s="1" t="s">
        <v>156</v>
      </c>
      <c r="AF10" s="1" t="s">
        <v>157</v>
      </c>
      <c r="AJ10" s="1" t="s">
        <v>158</v>
      </c>
    </row>
    <row r="11" spans="1:39" x14ac:dyDescent="0.3">
      <c r="A11" s="1"/>
      <c r="D11" s="19" t="s">
        <v>27</v>
      </c>
      <c r="F11" s="1" t="s">
        <v>159</v>
      </c>
      <c r="L11" s="1" t="s">
        <v>160</v>
      </c>
      <c r="P11" s="1" t="s">
        <v>161</v>
      </c>
      <c r="T11" s="1" t="s">
        <v>162</v>
      </c>
      <c r="V11" s="1" t="s">
        <v>57</v>
      </c>
      <c r="X11" s="1" t="s">
        <v>163</v>
      </c>
      <c r="AD11" s="1" t="s">
        <v>164</v>
      </c>
      <c r="AF11" s="1" t="s">
        <v>165</v>
      </c>
      <c r="AJ11" s="1" t="s">
        <v>166</v>
      </c>
    </row>
    <row r="12" spans="1:39" x14ac:dyDescent="0.3">
      <c r="A12" s="1"/>
      <c r="D12" s="19" t="s">
        <v>50</v>
      </c>
      <c r="F12" s="1" t="s">
        <v>167</v>
      </c>
      <c r="L12" s="1" t="s">
        <v>168</v>
      </c>
      <c r="P12" s="1" t="s">
        <v>169</v>
      </c>
      <c r="T12" s="1" t="s">
        <v>170</v>
      </c>
      <c r="V12" s="1" t="s">
        <v>171</v>
      </c>
      <c r="X12" s="1" t="s">
        <v>172</v>
      </c>
      <c r="AD12" s="1" t="s">
        <v>173</v>
      </c>
      <c r="AF12" s="1" t="s">
        <v>174</v>
      </c>
      <c r="AJ12" s="1" t="s">
        <v>175</v>
      </c>
    </row>
    <row r="13" spans="1:39" x14ac:dyDescent="0.3">
      <c r="A13" s="1"/>
      <c r="D13" s="19" t="s">
        <v>51</v>
      </c>
      <c r="F13" s="1" t="s">
        <v>176</v>
      </c>
      <c r="P13" s="1" t="s">
        <v>177</v>
      </c>
      <c r="T13" s="1" t="s">
        <v>178</v>
      </c>
      <c r="V13" s="1" t="s">
        <v>179</v>
      </c>
      <c r="X13" s="1" t="s">
        <v>180</v>
      </c>
      <c r="AD13" s="1" t="s">
        <v>181</v>
      </c>
      <c r="AF13" s="1" t="s">
        <v>182</v>
      </c>
      <c r="AJ13" s="1" t="s">
        <v>183</v>
      </c>
    </row>
    <row r="14" spans="1:39" x14ac:dyDescent="0.3">
      <c r="D14" s="19" t="s">
        <v>52</v>
      </c>
      <c r="F14" s="1" t="s">
        <v>184</v>
      </c>
      <c r="P14" s="1" t="s">
        <v>185</v>
      </c>
      <c r="T14" s="1" t="s">
        <v>186</v>
      </c>
      <c r="V14" s="1" t="s">
        <v>187</v>
      </c>
      <c r="AF14" s="1" t="s">
        <v>20</v>
      </c>
      <c r="AJ14" s="1" t="s">
        <v>188</v>
      </c>
    </row>
    <row r="15" spans="1:39" x14ac:dyDescent="0.3">
      <c r="D15" s="19" t="s">
        <v>19</v>
      </c>
      <c r="F15" s="1" t="s">
        <v>189</v>
      </c>
      <c r="P15" s="1" t="s">
        <v>190</v>
      </c>
      <c r="T15" s="1" t="s">
        <v>191</v>
      </c>
      <c r="V15" s="1" t="s">
        <v>135</v>
      </c>
      <c r="AF15" s="1" t="s">
        <v>192</v>
      </c>
      <c r="AJ15" s="1" t="s">
        <v>193</v>
      </c>
    </row>
    <row r="16" spans="1:39" x14ac:dyDescent="0.3">
      <c r="D16" s="19" t="s">
        <v>30</v>
      </c>
      <c r="F16" s="1" t="s">
        <v>194</v>
      </c>
      <c r="T16" s="1" t="s">
        <v>195</v>
      </c>
      <c r="V16" s="1" t="s">
        <v>196</v>
      </c>
      <c r="AF16" s="1" t="s">
        <v>197</v>
      </c>
      <c r="AJ16" s="1" t="s">
        <v>198</v>
      </c>
    </row>
    <row r="17" spans="4:36" x14ac:dyDescent="0.3">
      <c r="D17" s="19" t="s">
        <v>53</v>
      </c>
      <c r="F17" s="1" t="s">
        <v>199</v>
      </c>
      <c r="T17" s="1" t="s">
        <v>200</v>
      </c>
      <c r="AF17" s="1" t="s">
        <v>201</v>
      </c>
      <c r="AJ17" s="1" t="s">
        <v>202</v>
      </c>
    </row>
    <row r="18" spans="4:36" x14ac:dyDescent="0.3">
      <c r="F18" s="1" t="s">
        <v>203</v>
      </c>
      <c r="T18" s="1" t="s">
        <v>204</v>
      </c>
      <c r="AF18" s="1" t="s">
        <v>205</v>
      </c>
      <c r="AJ18" s="1" t="s">
        <v>206</v>
      </c>
    </row>
    <row r="19" spans="4:36" x14ac:dyDescent="0.3">
      <c r="F19" s="1" t="s">
        <v>207</v>
      </c>
      <c r="T19" s="1" t="s">
        <v>208</v>
      </c>
      <c r="AF19" s="1" t="s">
        <v>209</v>
      </c>
      <c r="AJ19" s="1" t="s">
        <v>210</v>
      </c>
    </row>
    <row r="20" spans="4:36" x14ac:dyDescent="0.3">
      <c r="F20" s="1" t="s">
        <v>211</v>
      </c>
      <c r="T20" s="1" t="s">
        <v>212</v>
      </c>
      <c r="AF20" s="1" t="s">
        <v>213</v>
      </c>
      <c r="AJ20" s="1" t="s">
        <v>214</v>
      </c>
    </row>
    <row r="21" spans="4:36" x14ac:dyDescent="0.3">
      <c r="F21" s="1" t="s">
        <v>215</v>
      </c>
      <c r="T21" s="1" t="s">
        <v>216</v>
      </c>
      <c r="AF21" s="1" t="s">
        <v>217</v>
      </c>
      <c r="AJ21" s="1" t="s">
        <v>218</v>
      </c>
    </row>
    <row r="22" spans="4:36" x14ac:dyDescent="0.3">
      <c r="F22" s="1" t="s">
        <v>219</v>
      </c>
      <c r="T22" s="1" t="s">
        <v>220</v>
      </c>
      <c r="AF22" s="1" t="s">
        <v>34</v>
      </c>
      <c r="AJ22" s="1" t="s">
        <v>221</v>
      </c>
    </row>
    <row r="23" spans="4:36" x14ac:dyDescent="0.3">
      <c r="F23" s="1" t="s">
        <v>222</v>
      </c>
      <c r="T23" s="1" t="s">
        <v>223</v>
      </c>
      <c r="AF23" s="1" t="s">
        <v>32</v>
      </c>
      <c r="AJ23" s="1" t="s">
        <v>224</v>
      </c>
    </row>
    <row r="24" spans="4:36" x14ac:dyDescent="0.3">
      <c r="F24" s="1" t="s">
        <v>225</v>
      </c>
      <c r="T24" s="1" t="s">
        <v>226</v>
      </c>
      <c r="AF24" s="1" t="s">
        <v>227</v>
      </c>
    </row>
    <row r="25" spans="4:36" x14ac:dyDescent="0.3">
      <c r="F25" s="1" t="s">
        <v>228</v>
      </c>
      <c r="T25" s="1" t="s">
        <v>229</v>
      </c>
      <c r="AF25" s="1" t="s">
        <v>230</v>
      </c>
    </row>
    <row r="26" spans="4:36" x14ac:dyDescent="0.3">
      <c r="F26" s="1" t="s">
        <v>231</v>
      </c>
      <c r="T26" s="1" t="s">
        <v>232</v>
      </c>
      <c r="AF26" s="1" t="s">
        <v>233</v>
      </c>
    </row>
    <row r="27" spans="4:36" x14ac:dyDescent="0.3">
      <c r="F27" s="1" t="s">
        <v>234</v>
      </c>
      <c r="T27" s="1" t="s">
        <v>235</v>
      </c>
      <c r="AF27" s="1" t="s">
        <v>236</v>
      </c>
    </row>
    <row r="28" spans="4:36" x14ac:dyDescent="0.3">
      <c r="F28" s="1" t="s">
        <v>237</v>
      </c>
      <c r="T28" s="1" t="s">
        <v>238</v>
      </c>
      <c r="AF28" s="1" t="s">
        <v>33</v>
      </c>
    </row>
    <row r="29" spans="4:36" x14ac:dyDescent="0.3">
      <c r="F29" s="1" t="s">
        <v>239</v>
      </c>
      <c r="T29" s="1" t="s">
        <v>240</v>
      </c>
      <c r="AF29" s="1" t="s">
        <v>241</v>
      </c>
    </row>
    <row r="30" spans="4:36" x14ac:dyDescent="0.3">
      <c r="F30" s="1" t="s">
        <v>242</v>
      </c>
      <c r="T30" s="1" t="s">
        <v>243</v>
      </c>
      <c r="AF30" s="1" t="s">
        <v>244</v>
      </c>
    </row>
    <row r="31" spans="4:36" x14ac:dyDescent="0.3">
      <c r="F31" s="1" t="s">
        <v>245</v>
      </c>
      <c r="T31" s="1" t="s">
        <v>246</v>
      </c>
      <c r="AF31" s="1" t="s">
        <v>247</v>
      </c>
    </row>
    <row r="32" spans="4:36" x14ac:dyDescent="0.3">
      <c r="F32" s="1" t="s">
        <v>248</v>
      </c>
      <c r="T32" s="1" t="s">
        <v>249</v>
      </c>
      <c r="AF32" s="1" t="s">
        <v>250</v>
      </c>
    </row>
    <row r="33" spans="6:32" x14ac:dyDescent="0.3">
      <c r="F33" s="1" t="s">
        <v>251</v>
      </c>
      <c r="T33" s="1" t="s">
        <v>252</v>
      </c>
      <c r="AF33" s="1" t="s">
        <v>29</v>
      </c>
    </row>
    <row r="34" spans="6:32" x14ac:dyDescent="0.3">
      <c r="F34" s="1" t="s">
        <v>253</v>
      </c>
      <c r="T34" s="1" t="s">
        <v>254</v>
      </c>
      <c r="AF34" s="1" t="s">
        <v>255</v>
      </c>
    </row>
    <row r="35" spans="6:32" x14ac:dyDescent="0.3">
      <c r="F35" s="1" t="s">
        <v>256</v>
      </c>
      <c r="T35" s="1" t="s">
        <v>257</v>
      </c>
      <c r="AF35" s="1" t="s">
        <v>258</v>
      </c>
    </row>
    <row r="36" spans="6:32" x14ac:dyDescent="0.3">
      <c r="F36" s="1" t="s">
        <v>259</v>
      </c>
      <c r="AF36" s="1" t="s">
        <v>260</v>
      </c>
    </row>
    <row r="37" spans="6:32" x14ac:dyDescent="0.3">
      <c r="F37" s="1" t="s">
        <v>261</v>
      </c>
      <c r="AF37" s="1" t="s">
        <v>262</v>
      </c>
    </row>
    <row r="38" spans="6:32" x14ac:dyDescent="0.3">
      <c r="F38" s="1" t="s">
        <v>263</v>
      </c>
      <c r="AF38" s="1" t="s">
        <v>264</v>
      </c>
    </row>
    <row r="39" spans="6:32" x14ac:dyDescent="0.3">
      <c r="F39" s="1" t="s">
        <v>265</v>
      </c>
      <c r="AF39" s="1" t="s">
        <v>266</v>
      </c>
    </row>
    <row r="40" spans="6:32" x14ac:dyDescent="0.3">
      <c r="F40" s="1" t="s">
        <v>267</v>
      </c>
      <c r="AF40" s="1" t="s">
        <v>268</v>
      </c>
    </row>
    <row r="41" spans="6:32" x14ac:dyDescent="0.3">
      <c r="F41" s="1" t="s">
        <v>269</v>
      </c>
      <c r="AF41" s="1" t="s">
        <v>25</v>
      </c>
    </row>
    <row r="42" spans="6:32" x14ac:dyDescent="0.3">
      <c r="F42" s="1" t="s">
        <v>270</v>
      </c>
      <c r="AF42" s="1" t="s">
        <v>271</v>
      </c>
    </row>
    <row r="43" spans="6:32" x14ac:dyDescent="0.3">
      <c r="F43" s="1" t="s">
        <v>272</v>
      </c>
      <c r="AF43" s="1" t="s">
        <v>24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276</v>
      </c>
    </row>
    <row r="46" spans="6:32" x14ac:dyDescent="0.3">
      <c r="F46" s="1" t="s">
        <v>277</v>
      </c>
      <c r="AF46" s="1" t="s">
        <v>278</v>
      </c>
    </row>
    <row r="47" spans="6:32" x14ac:dyDescent="0.3">
      <c r="F47" s="1" t="s">
        <v>279</v>
      </c>
      <c r="AF47" s="1" t="s">
        <v>280</v>
      </c>
    </row>
    <row r="48" spans="6:32" x14ac:dyDescent="0.3">
      <c r="F48" s="1" t="s">
        <v>281</v>
      </c>
      <c r="AF48" s="1" t="s">
        <v>282</v>
      </c>
    </row>
    <row r="49" spans="6:32" x14ac:dyDescent="0.3">
      <c r="F49" s="1" t="s">
        <v>283</v>
      </c>
      <c r="AF49" s="1" t="s">
        <v>284</v>
      </c>
    </row>
    <row r="50" spans="6:32" x14ac:dyDescent="0.3">
      <c r="F50" s="1" t="s">
        <v>285</v>
      </c>
      <c r="AF50" s="1" t="s">
        <v>35</v>
      </c>
    </row>
    <row r="51" spans="6:32" x14ac:dyDescent="0.3">
      <c r="F51" s="1" t="s">
        <v>286</v>
      </c>
      <c r="AF51" s="1" t="s">
        <v>287</v>
      </c>
    </row>
    <row r="52" spans="6:32" x14ac:dyDescent="0.3">
      <c r="F52" s="1" t="s">
        <v>288</v>
      </c>
      <c r="AF52" s="1" t="s">
        <v>289</v>
      </c>
    </row>
    <row r="53" spans="6:32" x14ac:dyDescent="0.3">
      <c r="F53" s="1" t="s">
        <v>290</v>
      </c>
      <c r="AF53" s="1" t="s">
        <v>291</v>
      </c>
    </row>
    <row r="54" spans="6:32" x14ac:dyDescent="0.3">
      <c r="F54" s="1" t="s">
        <v>292</v>
      </c>
      <c r="AF54" s="1" t="s">
        <v>293</v>
      </c>
    </row>
    <row r="55" spans="6:32" x14ac:dyDescent="0.3">
      <c r="F55" s="1" t="s">
        <v>294</v>
      </c>
      <c r="AF55" s="1" t="s">
        <v>295</v>
      </c>
    </row>
    <row r="56" spans="6:32" x14ac:dyDescent="0.3">
      <c r="F56" s="1" t="s">
        <v>296</v>
      </c>
      <c r="AF56" s="1" t="s">
        <v>297</v>
      </c>
    </row>
    <row r="57" spans="6:32" x14ac:dyDescent="0.3">
      <c r="F57" s="1" t="s">
        <v>298</v>
      </c>
      <c r="AF57" s="1" t="s">
        <v>299</v>
      </c>
    </row>
    <row r="58" spans="6:32" x14ac:dyDescent="0.3">
      <c r="F58" s="1" t="s">
        <v>300</v>
      </c>
      <c r="AF58" s="1" t="s">
        <v>301</v>
      </c>
    </row>
    <row r="59" spans="6:32" x14ac:dyDescent="0.3">
      <c r="F59" s="1" t="s">
        <v>302</v>
      </c>
      <c r="AF59" s="1" t="s">
        <v>36</v>
      </c>
    </row>
    <row r="60" spans="6:32" x14ac:dyDescent="0.3">
      <c r="F60" s="1" t="s">
        <v>303</v>
      </c>
      <c r="AF60" s="1" t="s">
        <v>304</v>
      </c>
    </row>
    <row r="61" spans="6:32" x14ac:dyDescent="0.3">
      <c r="F61" s="1" t="s">
        <v>305</v>
      </c>
      <c r="AF61" s="1" t="s">
        <v>56</v>
      </c>
    </row>
    <row r="62" spans="6:32" x14ac:dyDescent="0.3">
      <c r="F62" s="1" t="s">
        <v>306</v>
      </c>
      <c r="AF62" s="1" t="s">
        <v>307</v>
      </c>
    </row>
    <row r="63" spans="6:32" x14ac:dyDescent="0.3">
      <c r="F63" s="1" t="s">
        <v>146</v>
      </c>
      <c r="AF63" s="1" t="s">
        <v>308</v>
      </c>
    </row>
    <row r="64" spans="6:32" x14ac:dyDescent="0.3">
      <c r="F64" s="1" t="s">
        <v>309</v>
      </c>
      <c r="AF64" s="1" t="s">
        <v>310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26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BB0A1342-29DE-4AAE-8C01-42CDB4E46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2024-01-08T12:15:55Z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