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intleD\Downloads\"/>
    </mc:Choice>
  </mc:AlternateContent>
  <xr:revisionPtr revIDLastSave="0" documentId="13_ncr:1_{1A243F2B-2448-49DE-8CBC-35E914FE1B0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T4" i="1" l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34" i="1"/>
  <c r="XET35" i="1"/>
  <c r="XET36" i="1"/>
  <c r="XET39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34" i="1"/>
  <c r="XFB35" i="1"/>
  <c r="XFB36" i="1"/>
  <c r="XFB39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34" i="1"/>
  <c r="XES35" i="1"/>
  <c r="XES36" i="1"/>
  <c r="XES39" i="1"/>
  <c r="XES54" i="1"/>
  <c r="XES55" i="1"/>
  <c r="XES56" i="1"/>
  <c r="XES57" i="1"/>
  <c r="XES58" i="1"/>
  <c r="XES59" i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S100" i="1"/>
  <c r="XES101" i="1"/>
  <c r="XES102" i="1"/>
  <c r="XES103" i="1"/>
  <c r="XES104" i="1"/>
  <c r="XES105" i="1"/>
  <c r="XES106" i="1"/>
  <c r="XES107" i="1"/>
  <c r="XES108" i="1"/>
  <c r="XES109" i="1"/>
  <c r="XEU101" i="1" l="1"/>
  <c r="XEU93" i="1"/>
  <c r="XEU77" i="1"/>
  <c r="XEU73" i="1"/>
  <c r="XEU81" i="1"/>
  <c r="XEU57" i="1"/>
  <c r="XEU15" i="1"/>
  <c r="XEU11" i="1"/>
  <c r="XEU7" i="1"/>
  <c r="XEU104" i="1"/>
  <c r="XEU96" i="1"/>
  <c r="XEU88" i="1"/>
  <c r="XEU80" i="1"/>
  <c r="XEU76" i="1"/>
  <c r="XEU72" i="1"/>
  <c r="XEU68" i="1"/>
  <c r="XEU64" i="1"/>
  <c r="XEU60" i="1"/>
  <c r="XEU56" i="1"/>
  <c r="XEU36" i="1"/>
  <c r="XEU14" i="1"/>
  <c r="XEU108" i="1"/>
  <c r="XEU100" i="1"/>
  <c r="XEU92" i="1"/>
  <c r="XEU84" i="1"/>
  <c r="XEU10" i="1"/>
  <c r="XEU6" i="1"/>
  <c r="XEU39" i="1"/>
  <c r="XEU35" i="1"/>
  <c r="XEU18" i="1"/>
  <c r="XEU9" i="1"/>
  <c r="XEU107" i="1"/>
  <c r="XEU91" i="1"/>
  <c r="XEU83" i="1"/>
  <c r="XEU67" i="1"/>
  <c r="XEU87" i="1"/>
  <c r="XEU79" i="1"/>
  <c r="XEU106" i="1"/>
  <c r="XEU102" i="1"/>
  <c r="XEU98" i="1"/>
  <c r="XEU94" i="1"/>
  <c r="XEU90" i="1"/>
  <c r="XEU86" i="1"/>
  <c r="XEU82" i="1"/>
  <c r="XEU78" i="1"/>
  <c r="XEU74" i="1"/>
  <c r="XEU70" i="1"/>
  <c r="XEU66" i="1"/>
  <c r="XEU62" i="1"/>
  <c r="XEU58" i="1"/>
  <c r="XEU54" i="1"/>
  <c r="XEU34" i="1"/>
  <c r="XEU16" i="1"/>
  <c r="XEU12" i="1"/>
  <c r="XEU8" i="1"/>
  <c r="XEU5" i="1"/>
  <c r="XEU4" i="1"/>
  <c r="XEU103" i="1"/>
  <c r="XEU95" i="1"/>
  <c r="XEU71" i="1"/>
  <c r="XEU63" i="1"/>
  <c r="XEU55" i="1"/>
  <c r="XEU17" i="1"/>
  <c r="XEU99" i="1"/>
  <c r="XEU75" i="1"/>
  <c r="XEU59" i="1"/>
  <c r="XEU13" i="1"/>
  <c r="XEU109" i="1"/>
  <c r="XEU105" i="1"/>
  <c r="XEU97" i="1"/>
  <c r="XEU89" i="1"/>
  <c r="XEU85" i="1"/>
  <c r="XEU69" i="1"/>
  <c r="XEU65" i="1"/>
  <c r="XEU61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34" i="1"/>
  <c r="XEZ35" i="1"/>
  <c r="XEZ36" i="1"/>
  <c r="XEZ39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34" i="1"/>
  <c r="XEY35" i="1"/>
  <c r="XEY36" i="1"/>
  <c r="XEY39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34" i="1"/>
  <c r="XEX35" i="1"/>
  <c r="XEX36" i="1"/>
  <c r="XEX39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34" i="1"/>
  <c r="XFD35" i="1"/>
  <c r="XFD36" i="1"/>
  <c r="XFD39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G2" i="1" l="1"/>
  <c r="XEV90" i="1"/>
  <c r="XFA90" i="1"/>
  <c r="XEV106" i="1"/>
  <c r="XEV58" i="1"/>
  <c r="XEV93" i="1"/>
  <c r="XEV101" i="1"/>
  <c r="XFA86" i="1"/>
  <c r="XFA82" i="1"/>
  <c r="XEV36" i="1"/>
  <c r="XFA13" i="1"/>
  <c r="XEV6" i="1"/>
  <c r="XFA67" i="1"/>
  <c r="XEV65" i="1"/>
  <c r="XFA88" i="1"/>
  <c r="XFA59" i="1"/>
  <c r="XEV109" i="1"/>
  <c r="XFA107" i="1"/>
  <c r="XEV102" i="1"/>
  <c r="XEV61" i="1"/>
  <c r="XFA93" i="1"/>
  <c r="XEV99" i="1"/>
  <c r="XEV72" i="1"/>
  <c r="XEV66" i="1"/>
  <c r="XFA4" i="1"/>
  <c r="XFA5" i="1"/>
  <c r="XFA36" i="1"/>
  <c r="XFA55" i="1"/>
  <c r="XEV76" i="1"/>
  <c r="XFA78" i="1"/>
  <c r="XEV107" i="1"/>
  <c r="XFA106" i="1"/>
  <c r="XFA109" i="1"/>
  <c r="XFA10" i="1"/>
  <c r="XFA75" i="1"/>
  <c r="XEV105" i="1"/>
  <c r="XEV84" i="1"/>
  <c r="XFA71" i="1"/>
  <c r="XFA11" i="1"/>
  <c r="XFA15" i="1"/>
  <c r="XFA60" i="1"/>
  <c r="XEV15" i="1"/>
  <c r="XEV59" i="1"/>
  <c r="XFA73" i="1"/>
  <c r="XEV39" i="1"/>
  <c r="XFA64" i="1"/>
  <c r="XEV63" i="1"/>
  <c r="XEV86" i="1"/>
  <c r="XFA9" i="1"/>
  <c r="XFA63" i="1"/>
  <c r="XFA12" i="1"/>
  <c r="XEV87" i="1"/>
  <c r="XEV57" i="1"/>
  <c r="XFA65" i="1"/>
  <c r="XEV96" i="1"/>
  <c r="XEV79" i="1"/>
  <c r="XEV17" i="1"/>
  <c r="XFA74" i="1"/>
  <c r="XEV91" i="1"/>
  <c r="XEV73" i="1"/>
  <c r="XEV60" i="1"/>
  <c r="XEV68" i="1"/>
  <c r="XFA35" i="1"/>
  <c r="XFA7" i="1"/>
  <c r="XFA96" i="1"/>
  <c r="XFA99" i="1"/>
  <c r="XEV55" i="1"/>
  <c r="XEV71" i="1"/>
  <c r="XEV10" i="1"/>
  <c r="XEV54" i="1"/>
  <c r="XFA101" i="1"/>
  <c r="XEV92" i="1"/>
  <c r="XEV14" i="1"/>
  <c r="XFA79" i="1"/>
  <c r="XFA39" i="1"/>
  <c r="XEV75" i="1"/>
  <c r="XEV97" i="1"/>
  <c r="XFA92" i="1"/>
  <c r="XFA102" i="1"/>
  <c r="XEV4" i="1"/>
  <c r="XEV5" i="1"/>
  <c r="XEV104" i="1"/>
  <c r="XEV80" i="1"/>
  <c r="XFA80" i="1"/>
  <c r="XFA6" i="1"/>
  <c r="XEV9" i="1"/>
  <c r="XEV89" i="1"/>
  <c r="XEV82" i="1"/>
  <c r="XEV8" i="1"/>
  <c r="XEV16" i="1"/>
  <c r="XEV18" i="1"/>
  <c r="XFA68" i="1"/>
  <c r="XFA61" i="1"/>
  <c r="XFA94" i="1"/>
  <c r="XEV103" i="1"/>
  <c r="XFA84" i="1"/>
  <c r="XFA87" i="1"/>
  <c r="XEV85" i="1"/>
  <c r="XFA76" i="1"/>
  <c r="XEV34" i="1"/>
  <c r="XFA100" i="1"/>
  <c r="XFA58" i="1"/>
  <c r="XFA95" i="1"/>
  <c r="XEV88" i="1"/>
  <c r="XFA69" i="1"/>
  <c r="XFA66" i="1"/>
  <c r="XFA70" i="1"/>
  <c r="XEV35" i="1"/>
  <c r="XFA56" i="1"/>
  <c r="XFA34" i="1"/>
  <c r="XEV56" i="1"/>
  <c r="XFA108" i="1"/>
  <c r="XFA77" i="1"/>
  <c r="XFA72" i="1"/>
  <c r="XFA98" i="1"/>
  <c r="XEV62" i="1"/>
  <c r="XEV12" i="1"/>
  <c r="XFA14" i="1"/>
  <c r="XEV81" i="1"/>
  <c r="XFA54" i="1"/>
  <c r="XFA104" i="1"/>
  <c r="XEV69" i="1"/>
  <c r="XEV13" i="1"/>
  <c r="XEV74" i="1"/>
  <c r="XFA81" i="1"/>
  <c r="XEV11" i="1"/>
  <c r="XFA103" i="1"/>
  <c r="XFA57" i="1"/>
  <c r="XEV78" i="1"/>
  <c r="XFA85" i="1"/>
  <c r="XFA97" i="1"/>
  <c r="XFA8" i="1"/>
  <c r="XEV94" i="1"/>
  <c r="XEV64" i="1"/>
  <c r="XEV70" i="1"/>
  <c r="XEV7" i="1"/>
  <c r="XFA83" i="1"/>
  <c r="XEV77" i="1"/>
  <c r="XFA62" i="1"/>
  <c r="XFA89" i="1"/>
  <c r="XEV95" i="1"/>
  <c r="XFA18" i="1"/>
  <c r="XFA16" i="1"/>
  <c r="XEV83" i="1"/>
  <c r="XFA105" i="1"/>
  <c r="XEV67" i="1"/>
  <c r="XEV98" i="1"/>
  <c r="XFA17" i="1"/>
  <c r="XFA91" i="1"/>
  <c r="XEV100" i="1"/>
  <c r="XEV108" i="1"/>
  <c r="C2" i="1" l="1"/>
  <c r="D2" i="1"/>
</calcChain>
</file>

<file path=xl/sharedStrings.xml><?xml version="1.0" encoding="utf-8"?>
<sst xmlns="http://schemas.openxmlformats.org/spreadsheetml/2006/main" count="443" uniqueCount="359">
  <si>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</si>
  <si>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</si>
  <si>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From Date</t>
  </si>
  <si>
    <t>To Date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</si>
  <si>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</si>
  <si>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</si>
  <si>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</si>
  <si>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</si>
  <si>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</si>
  <si>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</si>
  <si>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</si>
  <si>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</si>
  <si>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</si>
  <si>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</si>
  <si>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</si>
  <si>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</si>
  <si>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</si>
  <si>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</si>
  <si>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</si>
  <si>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</si>
  <si>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</si>
  <si>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</si>
  <si>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</si>
  <si>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</si>
  <si>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</si>
  <si>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</si>
  <si>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</si>
  <si>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</si>
  <si>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</si>
  <si>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</si>
  <si>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</si>
  <si>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</si>
  <si>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</si>
  <si>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</si>
  <si>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</si>
  <si>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</si>
  <si>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</si>
  <si>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</si>
  <si>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</si>
  <si>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</si>
  <si>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</si>
  <si>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</si>
  <si>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</si>
  <si>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</si>
  <si>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</si>
  <si>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</si>
  <si>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</si>
  <si>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</si>
  <si>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</si>
  <si>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</si>
  <si>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</si>
  <si>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</si>
  <si>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</si>
  <si>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</si>
  <si>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</si>
  <si>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</si>
  <si>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</si>
  <si>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</si>
  <si>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</si>
  <si>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</si>
  <si>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</si>
  <si>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</si>
  <si>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</si>
  <si>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</si>
  <si>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</si>
  <si>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</si>
  <si>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</si>
  <si>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</si>
  <si>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</si>
  <si>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</si>
  <si>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</si>
  <si>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</si>
  <si>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</si>
  <si>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</si>
  <si>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</si>
  <si>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</si>
  <si>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</si>
  <si>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</si>
  <si>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</si>
  <si>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</si>
  <si>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</si>
  <si>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</si>
  <si>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</si>
  <si>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</si>
  <si>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</si>
  <si>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</si>
  <si>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</si>
  <si>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</si>
  <si>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</si>
  <si>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</si>
  <si>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</si>
  <si>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</si>
  <si>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</si>
  <si>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</si>
  <si>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</si>
  <si>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</si>
  <si>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</si>
  <si>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</si>
  <si>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</si>
  <si>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</si>
  <si>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</si>
  <si>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</si>
  <si>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</si>
  <si>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</si>
  <si>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</si>
  <si>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</si>
  <si>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</si>
  <si>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</si>
  <si>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</si>
  <si>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</si>
  <si>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</si>
  <si>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</si>
  <si>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</si>
  <si>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</si>
  <si>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</si>
  <si>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</si>
  <si>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</si>
  <si>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</si>
  <si>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</si>
  <si>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</si>
  <si>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</si>
  <si>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</si>
  <si>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</si>
  <si>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</si>
  <si>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</si>
  <si>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</si>
  <si>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</si>
  <si>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</si>
  <si>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</si>
  <si>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</si>
  <si>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</si>
  <si>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</si>
  <si>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</si>
  <si>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</si>
  <si>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</si>
  <si>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</si>
  <si>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</si>
  <si>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</si>
  <si>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</si>
  <si>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</si>
  <si>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</si>
  <si>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</si>
  <si>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</si>
  <si>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</si>
  <si>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</si>
  <si>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</si>
  <si>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</si>
  <si>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</si>
  <si>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</si>
  <si>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</si>
  <si>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</si>
  <si>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</si>
  <si>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</si>
  <si>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</si>
  <si>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</si>
  <si>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</si>
  <si>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</si>
  <si>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</si>
  <si>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</si>
  <si>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</si>
  <si>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</si>
  <si>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</si>
  <si>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</si>
  <si>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</si>
  <si>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</si>
  <si>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</si>
  <si>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</si>
  <si>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</si>
  <si>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</si>
  <si>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</si>
  <si>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</si>
  <si>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</si>
  <si>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</si>
  <si>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</si>
  <si>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</si>
  <si>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</si>
  <si>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</si>
  <si>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</si>
  <si>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</si>
  <si>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</si>
  <si>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</si>
  <si>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</si>
  <si>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</si>
  <si>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</si>
  <si>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</si>
  <si>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</si>
  <si>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</si>
  <si>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</si>
  <si>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</si>
  <si>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</si>
  <si>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</si>
  <si>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</si>
  <si>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</si>
  <si>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</si>
  <si>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</si>
  <si>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</si>
  <si>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</si>
  <si>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</si>
  <si>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</si>
  <si>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</si>
  <si>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</si>
  <si>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</si>
  <si>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</si>
  <si>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</si>
  <si>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</si>
  <si>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</si>
  <si>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</si>
  <si>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</si>
  <si>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</si>
  <si>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</si>
  <si>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</si>
  <si>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</si>
  <si>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</si>
  <si>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</si>
  <si>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</si>
  <si>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</si>
  <si>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</si>
  <si>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</si>
  <si>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</si>
  <si>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</si>
  <si>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</si>
  <si>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</si>
  <si>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</si>
  <si>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</si>
  <si>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</si>
  <si>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</si>
  <si>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</si>
  <si>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</si>
  <si>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</si>
  <si>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</si>
  <si>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</si>
  <si>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</si>
  <si>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</si>
  <si>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</si>
  <si>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</si>
  <si>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</si>
  <si>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</si>
  <si>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</si>
  <si>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</si>
  <si>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</si>
  <si>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</si>
  <si>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</si>
  <si>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</si>
  <si>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</si>
  <si>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</si>
  <si>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</si>
  <si>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</si>
  <si>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</si>
  <si>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</si>
  <si>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</si>
  <si>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</si>
  <si>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</si>
  <si>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</si>
  <si>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</si>
  <si>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</si>
  <si>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</si>
  <si>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</si>
  <si>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</si>
  <si>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</si>
  <si>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</si>
  <si>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</si>
  <si>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</si>
  <si>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</si>
  <si>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</si>
  <si>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</si>
  <si>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</si>
  <si>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</si>
  <si>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</si>
  <si>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</si>
  <si>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</si>
  <si>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</si>
  <si>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</si>
  <si>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</si>
  <si>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</si>
  <si>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</si>
  <si>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</si>
  <si>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</si>
  <si>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</si>
  <si>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</si>
  <si>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</si>
  <si>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</si>
  <si>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</si>
  <si>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</si>
  <si>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</si>
  <si>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</si>
  <si>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</si>
  <si>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</si>
  <si>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</si>
  <si>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</si>
  <si>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</si>
  <si>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</si>
  <si>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</si>
  <si>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</si>
  <si>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</si>
  <si>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</si>
  <si>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</si>
  <si>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</si>
  <si>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</si>
  <si>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</si>
  <si>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</si>
  <si>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</si>
  <si>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</si>
  <si>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</si>
  <si>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</si>
  <si>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</si>
  <si>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</si>
  <si>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</si>
  <si>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</si>
  <si>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</si>
  <si>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</si>
  <si>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</si>
  <si>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</si>
  <si>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</si>
  <si>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</si>
  <si>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</si>
  <si>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</si>
  <si>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</si>
  <si>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</si>
  <si>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</si>
  <si>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</si>
  <si>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</si>
  <si>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</si>
  <si>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</si>
  <si>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</si>
  <si>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</si>
  <si>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</si>
  <si>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</si>
  <si>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</si>
  <si>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</si>
  <si>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</si>
  <si>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</si>
  <si>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</si>
  <si>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</si>
  <si>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</si>
  <si>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</si>
  <si>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</si>
  <si>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SST</t>
  </si>
  <si>
    <t>Column3</t>
  </si>
  <si>
    <t>Column4</t>
  </si>
  <si>
    <t>Column5</t>
  </si>
  <si>
    <t>Column6</t>
  </si>
  <si>
    <t>Column7</t>
  </si>
  <si>
    <t>Column8</t>
  </si>
  <si>
    <t>YMAZ 060 966 6848</t>
  </si>
  <si>
    <t>YMAZ 060 966 6828</t>
  </si>
  <si>
    <t>No outloading 060 966 6865</t>
  </si>
  <si>
    <t>Imported wheat 060 966 6864</t>
  </si>
  <si>
    <t>YMAZ 060 966 6868</t>
  </si>
  <si>
    <t>WEAT 064 860 9720</t>
  </si>
  <si>
    <t>YMAZ 060 966 6822</t>
  </si>
  <si>
    <t>WM1 06 966 6821</t>
  </si>
  <si>
    <t>G261 060 966 6862</t>
  </si>
  <si>
    <t xml:space="preserve"> BSG - 060 966 6840 </t>
  </si>
  <si>
    <t>YM1 06 966 6821</t>
  </si>
  <si>
    <t xml:space="preserve">WMAZ 060 966 6828 </t>
  </si>
  <si>
    <t xml:space="preserve">WMAZ 060 966 6850 </t>
  </si>
  <si>
    <t xml:space="preserve">WMAZ 060 966 6840 </t>
  </si>
  <si>
    <t xml:space="preserve">Loadshedding 060 966 6868 </t>
  </si>
  <si>
    <t xml:space="preserve">WEAT 053 433 1002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</si>
</sst>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401"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1197579</xdr:colOff>
      <xdr:row>0</xdr:row>
      <xdr:rowOff>134695</xdr:rowOff>
    </xdr:from>
    <xdr:to>
      <xdr:col>6</xdr:col>
      <xdr:colOff>3255832</xdr:colOff>
      <xdr:row>0</xdr:row>
      <xdr:rowOff>664733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208315</xdr:colOff>
      <xdr:row>0</xdr:row>
      <xdr:rowOff>168387</xdr:rowOff>
    </xdr:from>
    <xdr:to>
      <xdr:col>3</xdr:col>
      <xdr:colOff>1696120</xdr:colOff>
      <xdr:row>0</xdr:row>
      <xdr:rowOff>554579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206813</xdr:rowOff>
    </xdr:from>
    <xdr:to>
      <xdr:col>3</xdr:col>
      <xdr:colOff>4078942</xdr:colOff>
      <xdr:row>0</xdr:row>
      <xdr:rowOff>705971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09" totalsRowShown="0" dataDxfId="13">
  <tableColumns count="8">
    <tableColumn id="1" xr3:uid="{00000000-0010-0000-0000-000001000000}" name="Column3" dataDxfId="12"/>
    <tableColumn id="7" xr3:uid="{00000000-0010-0000-0000-000007000000}" name="Column4" dataDxfId="11"/>
    <tableColumn id="2" xr3:uid="{00000000-0010-0000-0000-000002000000}" name="Column5" dataDxfId="10"/>
    <tableColumn id="3" xr3:uid="{00000000-0010-0000-0000-000003000000}" name="Column6" dataDxfId="9"/>
    <tableColumn id="4" xr3:uid="{00000000-0010-0000-0000-000004000000}" name="Column7" dataDxfId="8"/>
    <tableColumn id="5" xr3:uid="{00000000-0010-0000-0000-000005000000}" name="Column8" dataDxfId="7"/>
    <tableColumn id="6" xr3:uid="{16A2F88E-D19B-4482-9D09-DB1C6F0268E1}" name="Column1" dataDxfId="6"/>
    <tableColumn id="8" xr3:uid="{91FA4AEF-6F2A-4703-8433-70519BF767A3}" name="Column2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4" dataDxfId="3">
  <autoFilter ref="A1:A10" xr:uid="{00000000-0009-0000-0100-000005000000}"/>
  <tableColumns count="1">
    <tableColumn id="1" xr3:uid="{00000000-0010-0000-0100-000001000000}" name="Reasons" dataDxfId="2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D7" zoomScaleNormal="100" workbookViewId="0">
      <selection activeCell="F26" sqref="F26"/>
    </sheetView>
  </sheetViews>
  <sheetFormatPr defaultColWidth="9.08984375" defaultRowHeight="14.5" zeroHeight="1" x14ac:dyDescent="0.35"/>
  <cols>
    <col min="1" max="1" width="9.08984375" hidden="1" customWidth="1"/>
    <col min="2" max="2" width="16.36328125" customWidth="1"/>
    <col min="3" max="3" width="32.453125" customWidth="1"/>
    <col min="4" max="4" width="66.08984375" customWidth="1"/>
    <col min="5" max="5" width="22.54296875" style="4" customWidth="1"/>
    <col min="6" max="6" width="22.90625" style="4" customWidth="1"/>
    <col min="7" max="7" width="53.54296875" customWidth="1"/>
    <col min="8" max="8" width="9.08984375" hidden="1" customWidth="1"/>
    <col min="9" max="16374" width="24.6328125" hidden="1" customWidth="1"/>
    <col min="16375" max="16375" width="17" hidden="1" customWidth="1"/>
    <col min="16376" max="16376" width="18.6328125" hidden="1" customWidth="1"/>
    <col min="16377" max="16378" width="17.453125" hidden="1" customWidth="1"/>
    <col min="16379" max="16379" width="19" hidden="1" customWidth="1"/>
    <col min="16380" max="16380" width="17.453125" hidden="1" customWidth="1"/>
    <col min="16381" max="16381" width="18.36328125" hidden="1" customWidth="1"/>
    <col min="16382" max="16382" width="13.08984375" hidden="1" customWidth="1"/>
    <col min="16383" max="16383" width="19.453125" hidden="1" customWidth="1"/>
    <col min="16384" max="16384" width="34.36328125" hidden="1" customWidth="1"/>
  </cols>
  <sheetData>
    <row r="1" spans="1:9 16373:16384" ht="72" customHeight="1" x14ac:dyDescent="0.35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5">
      <c r="A2" s="7"/>
      <c r="B2" s="12" t="str">
        <f>IF(AND(AND($XEU$4:$XEU$109)), "", "Silo unavailability is incomplete")</f>
        <v/>
      </c>
      <c r="C2" s="12" t="str">
        <f ca="1">IF(AND(AND($XFA$4:$XFA$109),OR($XFB$4:$XFB$109)), "", "Location is invalid")</f>
        <v/>
      </c>
      <c r="D2" s="12" t="str">
        <f ca="1">IF(AND(AND($XEX4:$XEX109),OR(($XEV$4:$XEV$109))), "", "Reason is invalid")</f>
        <v/>
      </c>
      <c r="E2" s="12" t="str">
        <f>IF(AND(AND($XEY$4:$XEY$109)), "", "Date must be greater than 1 Jan 2017")</f>
        <v/>
      </c>
      <c r="F2" s="12" t="str">
        <f>IF(AND(AND($XEZ$4:$XEZ$109)), "", "Date must be greater than 1 Jan 2017")</f>
        <v/>
      </c>
      <c r="G2" s="12" t="str">
        <f>IF(AND(AND($XFD$4:$XFD$109)), "", "Please provide a valid comment when the reason is `Other unavailability reason. Please supply a comment`")</f>
        <v/>
      </c>
    </row>
    <row r="3" spans="1:9 16373:16384" x14ac:dyDescent="0.35">
      <c r="B3" t="s">
        <v>337</v>
      </c>
      <c r="C3" t="s">
        <v>338</v>
      </c>
      <c r="D3" t="s">
        <v>339</v>
      </c>
      <c r="E3" s="4" t="s">
        <v>340</v>
      </c>
      <c r="F3" s="4" t="s">
        <v>341</v>
      </c>
      <c r="G3" t="s">
        <v>342</v>
      </c>
      <c r="H3" t="s">
        <v>4</v>
      </c>
      <c r="I3" t="s">
        <v>5</v>
      </c>
      <c r="XES3" t="s">
        <v>6</v>
      </c>
      <c r="XET3" t="s">
        <v>7</v>
      </c>
      <c r="XEU3" t="s">
        <v>8</v>
      </c>
      <c r="XEV3" t="s">
        <v>9</v>
      </c>
      <c r="XEX3" t="s">
        <v>10</v>
      </c>
      <c r="XEY3" t="s">
        <v>11</v>
      </c>
      <c r="XEZ3" t="s">
        <v>12</v>
      </c>
      <c r="XFA3" t="s">
        <v>13</v>
      </c>
      <c r="XFB3" t="s">
        <v>14</v>
      </c>
      <c r="XFC3" t="s">
        <v>15</v>
      </c>
      <c r="XFD3" t="s">
        <v>16</v>
      </c>
    </row>
    <row r="4" spans="1:9 16373:16384" x14ac:dyDescent="0.35">
      <c r="B4" s="18" t="s">
        <v>33</v>
      </c>
      <c r="C4" s="18" t="s">
        <v>157</v>
      </c>
      <c r="D4" s="18" t="s">
        <v>19</v>
      </c>
      <c r="E4" s="19">
        <v>44684</v>
      </c>
      <c r="F4" s="19">
        <v>44694</v>
      </c>
      <c r="G4" s="18"/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39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Row],[Column5]],1), 0), IF(LEN(Table3[[#This Row],[Column8]])&gt;0, 1, 0), 1)</f>
        <v>1</v>
      </c>
    </row>
    <row r="5" spans="1:9 16373:16384" x14ac:dyDescent="0.35">
      <c r="B5" s="18" t="s">
        <v>33</v>
      </c>
      <c r="C5" s="18" t="s">
        <v>86</v>
      </c>
      <c r="D5" s="18" t="s">
        <v>19</v>
      </c>
      <c r="E5" s="19">
        <v>44704</v>
      </c>
      <c r="F5" s="19">
        <v>44715</v>
      </c>
      <c r="G5" s="18"/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Row],[Column5]],1), 0), IF(LEN(Table3[[#This Row],[Column8]])&gt;0, 1, 0), 1)</f>
        <v>1</v>
      </c>
    </row>
    <row r="6" spans="1:9 16373:16384" x14ac:dyDescent="0.35">
      <c r="B6" s="18" t="s">
        <v>33</v>
      </c>
      <c r="C6" s="18" t="s">
        <v>61</v>
      </c>
      <c r="D6" s="18" t="s">
        <v>19</v>
      </c>
      <c r="E6" s="19">
        <v>44725</v>
      </c>
      <c r="F6" s="19">
        <v>44736</v>
      </c>
      <c r="G6" s="18"/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Row],[Column5]],1), 0), IF(LEN(Table3[[#This Row],[Column8]])&gt;0, 1, 0), 1)</f>
        <v>1</v>
      </c>
    </row>
    <row r="7" spans="1:9 16373:16384" x14ac:dyDescent="0.35">
      <c r="B7" s="18" t="s">
        <v>33</v>
      </c>
      <c r="C7" s="18" t="s">
        <v>176</v>
      </c>
      <c r="D7" s="18" t="s">
        <v>19</v>
      </c>
      <c r="E7" s="19">
        <v>44746</v>
      </c>
      <c r="F7" s="19">
        <v>44757</v>
      </c>
      <c r="G7" s="18"/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Row],[Column5]],1), 0), IF(LEN(Table3[[#This Row],[Column8]])&gt;0, 1, 0), 1)</f>
        <v>1</v>
      </c>
    </row>
    <row r="8" spans="1:9 16373:16384" x14ac:dyDescent="0.35">
      <c r="B8" s="18" t="s">
        <v>33</v>
      </c>
      <c r="C8" s="18" t="s">
        <v>131</v>
      </c>
      <c r="D8" s="18" t="s">
        <v>19</v>
      </c>
      <c r="E8" s="19">
        <v>44767</v>
      </c>
      <c r="F8" s="19">
        <v>44778</v>
      </c>
      <c r="G8" s="18"/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Row],[Column5]],1), 0), IF(LEN(Table3[[#This Row],[Column8]])&gt;0, 1, 0), 1)</f>
        <v>1</v>
      </c>
    </row>
    <row r="9" spans="1:9 16373:16384" x14ac:dyDescent="0.35">
      <c r="B9" s="18" t="s">
        <v>17</v>
      </c>
      <c r="C9" s="18" t="s">
        <v>244</v>
      </c>
      <c r="D9" s="18" t="s">
        <v>21</v>
      </c>
      <c r="E9" s="19">
        <v>44671</v>
      </c>
      <c r="F9" s="19">
        <v>44696</v>
      </c>
      <c r="G9" s="18" t="s">
        <v>343</v>
      </c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Row],[Column5]],1), 0), IF(LEN(Table3[[#This Row],[Column8]])&gt;0, 1, 0), 1)</f>
        <v>1</v>
      </c>
    </row>
    <row r="10" spans="1:9 16373:16384" x14ac:dyDescent="0.35">
      <c r="B10" s="18" t="s">
        <v>17</v>
      </c>
      <c r="C10" s="18" t="s">
        <v>248</v>
      </c>
      <c r="D10" s="18" t="s">
        <v>21</v>
      </c>
      <c r="E10" s="19">
        <v>44672</v>
      </c>
      <c r="F10" s="19">
        <v>44697</v>
      </c>
      <c r="G10" s="18" t="s">
        <v>344</v>
      </c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Row],[Column5]],1), 0), IF(LEN(Table3[[#This Row],[Column8]])&gt;0, 1, 0), 1)</f>
        <v>1</v>
      </c>
    </row>
    <row r="11" spans="1:9 16373:16384" x14ac:dyDescent="0.35">
      <c r="B11" s="18" t="s">
        <v>17</v>
      </c>
      <c r="C11" s="18" t="s">
        <v>250</v>
      </c>
      <c r="D11" s="18" t="s">
        <v>19</v>
      </c>
      <c r="E11" s="19">
        <v>44672</v>
      </c>
      <c r="F11" s="19">
        <v>44672</v>
      </c>
      <c r="G11" s="18" t="s">
        <v>345</v>
      </c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Row],[Column5]],1), 0), IF(LEN(Table3[[#This Row],[Column8]])&gt;0, 1, 0), 1)</f>
        <v>1</v>
      </c>
    </row>
    <row r="12" spans="1:9 16373:16384" x14ac:dyDescent="0.35">
      <c r="B12" s="18" t="s">
        <v>17</v>
      </c>
      <c r="C12" s="18" t="s">
        <v>282</v>
      </c>
      <c r="D12" s="18" t="s">
        <v>21</v>
      </c>
      <c r="E12" s="19">
        <v>44690</v>
      </c>
      <c r="F12" s="19">
        <v>44707</v>
      </c>
      <c r="G12" s="18" t="s">
        <v>347</v>
      </c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Row],[Column5]],1), 0), IF(LEN(Table3[[#This Row],[Column8]])&gt;0, 1, 0), 1)</f>
        <v>1</v>
      </c>
    </row>
    <row r="13" spans="1:9 16373:16384" x14ac:dyDescent="0.35">
      <c r="B13" s="18" t="s">
        <v>17</v>
      </c>
      <c r="C13" s="18" t="s">
        <v>209</v>
      </c>
      <c r="D13" s="18" t="s">
        <v>21</v>
      </c>
      <c r="E13" s="19">
        <v>44683</v>
      </c>
      <c r="F13" s="19">
        <v>44697</v>
      </c>
      <c r="G13" s="18" t="s">
        <v>346</v>
      </c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Row],[Column5]],1), 0), IF(LEN(Table3[[#This Row],[Column8]])&gt;0, 1, 0), 1)</f>
        <v>1</v>
      </c>
    </row>
    <row r="14" spans="1:9 16373:16384" x14ac:dyDescent="0.35">
      <c r="B14" s="18" t="s">
        <v>17</v>
      </c>
      <c r="C14" s="18" t="s">
        <v>274</v>
      </c>
      <c r="D14" s="18" t="s">
        <v>21</v>
      </c>
      <c r="E14" s="19">
        <v>44690</v>
      </c>
      <c r="F14" s="19">
        <v>44704</v>
      </c>
      <c r="G14" s="18" t="s">
        <v>348</v>
      </c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Row],[Column5]],1), 0), IF(LEN(Table3[[#This Row],[Column8]])&gt;0, 1, 0), 1)</f>
        <v>1</v>
      </c>
    </row>
    <row r="15" spans="1:9 16373:16384" x14ac:dyDescent="0.35">
      <c r="B15" s="18" t="s">
        <v>17</v>
      </c>
      <c r="C15" s="18" t="s">
        <v>218</v>
      </c>
      <c r="D15" s="18" t="s">
        <v>21</v>
      </c>
      <c r="E15" s="19">
        <v>44687</v>
      </c>
      <c r="F15" s="19">
        <v>44703</v>
      </c>
      <c r="G15" s="18" t="s">
        <v>349</v>
      </c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Row],[Column5]],1), 0), IF(LEN(Table3[[#This Row],[Column8]])&gt;0, 1, 0), 1)</f>
        <v>1</v>
      </c>
    </row>
    <row r="16" spans="1:9 16373:16384" x14ac:dyDescent="0.35">
      <c r="B16" s="18" t="s">
        <v>17</v>
      </c>
      <c r="C16" s="18" t="s">
        <v>205</v>
      </c>
      <c r="D16" s="18" t="s">
        <v>21</v>
      </c>
      <c r="E16" s="19">
        <v>44693</v>
      </c>
      <c r="F16" s="19">
        <v>44706</v>
      </c>
      <c r="G16" s="18" t="s">
        <v>350</v>
      </c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Row],[Column5]],1), 0), IF(LEN(Table3[[#This Row],[Column8]])&gt;0, 1, 0), 1)</f>
        <v>1</v>
      </c>
    </row>
    <row r="17" spans="2:9 16373:16384" x14ac:dyDescent="0.35">
      <c r="B17" s="18" t="s">
        <v>17</v>
      </c>
      <c r="C17" s="18" t="s">
        <v>171</v>
      </c>
      <c r="D17" s="18" t="s">
        <v>80</v>
      </c>
      <c r="E17" s="19">
        <v>44693</v>
      </c>
      <c r="F17" s="19">
        <v>44693</v>
      </c>
      <c r="G17" s="18" t="s">
        <v>351</v>
      </c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Row],[Column5]],1), 0), IF(LEN(Table3[[#This Row],[Column8]])&gt;0, 1, 0), 1)</f>
        <v>1</v>
      </c>
    </row>
    <row r="18" spans="2:9 16373:16384" x14ac:dyDescent="0.35">
      <c r="B18" s="18" t="s">
        <v>17</v>
      </c>
      <c r="C18" s="18" t="s">
        <v>133</v>
      </c>
      <c r="D18" s="18" t="s">
        <v>21</v>
      </c>
      <c r="E18" s="19">
        <v>44697</v>
      </c>
      <c r="F18" s="19">
        <v>44718</v>
      </c>
      <c r="G18" s="20" t="s">
        <v>352</v>
      </c>
      <c r="H18" s="14"/>
      <c r="I18" s="14"/>
      <c r="XES18">
        <f t="shared" ref="XES18:XES39" si="9">IF(ISBLANK(B18),0,1)</f>
        <v>1</v>
      </c>
      <c r="XET18">
        <f t="shared" ref="XET18:XET39" si="10">IF(CONCATENATE(C18,D18,E18,F18)&lt;&gt;"",1,0)</f>
        <v>1</v>
      </c>
      <c r="XEU18" s="11">
        <f t="shared" si="2"/>
        <v>1</v>
      </c>
      <c r="XEV18">
        <f t="shared" ref="XEV18:XEV39" ca="1" si="11">IF(AND(B18&lt;&gt;"",ISNA(VLOOKUP(D18,INDIRECT("Reasons"),1,FALSE))),0,1)</f>
        <v>1</v>
      </c>
      <c r="XEX18">
        <f t="shared" ref="XEX18:XEX39" si="12">IF(AND(B18&lt;&gt;"",ISBLANK(D18)),0,1)</f>
        <v>1</v>
      </c>
      <c r="XEY18">
        <f t="shared" ref="XEY18:XEY39" si="13">IF(AND(B18&lt;&gt;"",ISBLANK(E18)),0,1)</f>
        <v>1</v>
      </c>
      <c r="XEZ18">
        <f t="shared" ref="XEZ18:XEZ39" si="14">IF(AND(B18&lt;&gt;"",ISBLANK(F18)),0,1)</f>
        <v>1</v>
      </c>
      <c r="XFA18">
        <f t="shared" ref="XFA18:XFA39" ca="1" si="15">IF(ISNA(VLOOKUP(C18,INDIRECT(B18),1,FALSE)),0,1)</f>
        <v>1</v>
      </c>
      <c r="XFB18" s="10">
        <f t="shared" ref="XFB18:XFB39" si="16">IF(AND(B18&lt;&gt;"",ISBLANK(C18)),0,1)</f>
        <v>1</v>
      </c>
      <c r="XFC18">
        <v>1</v>
      </c>
      <c r="XFD18">
        <f>IF(IFERROR(SEARCH("Other unavailability",Table3[[#This Row],[Column5]],1), 0), IF(LEN(Table3[[#This Row],[Column8]])&gt;0, 1, 0), 1)</f>
        <v>1</v>
      </c>
    </row>
    <row r="19" spans="2:9 16373:16384" x14ac:dyDescent="0.35">
      <c r="B19" s="20" t="s">
        <v>17</v>
      </c>
      <c r="C19" s="20" t="s">
        <v>205</v>
      </c>
      <c r="D19" s="20" t="s">
        <v>21</v>
      </c>
      <c r="E19" s="19">
        <v>44699</v>
      </c>
      <c r="F19" s="19">
        <v>44713</v>
      </c>
      <c r="G19" s="20" t="s">
        <v>353</v>
      </c>
      <c r="H19" s="14"/>
      <c r="I19" s="14"/>
      <c r="XEU19" s="11"/>
      <c r="XFB19" s="10"/>
    </row>
    <row r="20" spans="2:9 16373:16384" x14ac:dyDescent="0.35">
      <c r="B20" s="18" t="s">
        <v>17</v>
      </c>
      <c r="C20" s="18" t="s">
        <v>248</v>
      </c>
      <c r="D20" s="18" t="s">
        <v>21</v>
      </c>
      <c r="E20" s="19">
        <v>44701</v>
      </c>
      <c r="F20" s="19">
        <v>44717</v>
      </c>
      <c r="G20" s="20" t="s">
        <v>354</v>
      </c>
      <c r="H20" s="14"/>
      <c r="I20" s="14"/>
      <c r="XEU20" s="11"/>
      <c r="XFB20" s="10"/>
    </row>
    <row r="21" spans="2:9 16373:16384" x14ac:dyDescent="0.35">
      <c r="B21" s="18" t="s">
        <v>17</v>
      </c>
      <c r="C21" s="18" t="s">
        <v>264</v>
      </c>
      <c r="D21" s="18" t="s">
        <v>21</v>
      </c>
      <c r="E21" s="19">
        <v>44702</v>
      </c>
      <c r="F21" s="19">
        <v>44715</v>
      </c>
      <c r="G21" s="20" t="s">
        <v>355</v>
      </c>
      <c r="H21" s="14"/>
      <c r="I21" s="14"/>
      <c r="XEU21" s="11"/>
      <c r="XFB21" s="10"/>
    </row>
    <row r="22" spans="2:9 16373:16384" x14ac:dyDescent="0.35">
      <c r="B22" s="18" t="s">
        <v>17</v>
      </c>
      <c r="C22" s="18" t="s">
        <v>133</v>
      </c>
      <c r="D22" s="18" t="s">
        <v>21</v>
      </c>
      <c r="E22" s="19">
        <v>44701</v>
      </c>
      <c r="F22" s="19">
        <v>44712</v>
      </c>
      <c r="G22" s="18" t="s">
        <v>356</v>
      </c>
      <c r="H22" s="18"/>
      <c r="I22" s="18"/>
      <c r="XEU22" s="11"/>
      <c r="XFB22" s="10"/>
    </row>
    <row r="23" spans="2:9 16373:16384" x14ac:dyDescent="0.35">
      <c r="B23" s="18" t="s">
        <v>17</v>
      </c>
      <c r="C23" s="18" t="s">
        <v>282</v>
      </c>
      <c r="D23" s="18" t="s">
        <v>80</v>
      </c>
      <c r="E23" s="19">
        <v>44704</v>
      </c>
      <c r="F23" s="19">
        <v>44704</v>
      </c>
      <c r="G23" s="18" t="s">
        <v>357</v>
      </c>
      <c r="H23" s="18"/>
      <c r="I23" s="18"/>
      <c r="XEU23" s="11"/>
      <c r="XFB23" s="10"/>
    </row>
    <row r="24" spans="2:9 16373:16384" x14ac:dyDescent="0.35">
      <c r="B24" s="18" t="s">
        <v>17</v>
      </c>
      <c r="C24" s="18" t="s">
        <v>123</v>
      </c>
      <c r="D24" s="18" t="s">
        <v>21</v>
      </c>
      <c r="E24" s="19">
        <v>44704</v>
      </c>
      <c r="F24" s="19">
        <v>44714</v>
      </c>
      <c r="G24" s="18" t="s">
        <v>358</v>
      </c>
      <c r="H24" s="14"/>
      <c r="I24" s="14"/>
      <c r="XEU24" s="11"/>
      <c r="XFB24" s="10"/>
    </row>
    <row r="25" spans="2:9 16373:16384" x14ac:dyDescent="0.35">
      <c r="B25" s="18"/>
      <c r="C25" s="18"/>
      <c r="D25" s="18"/>
      <c r="E25" s="19"/>
      <c r="F25" s="19"/>
      <c r="G25" s="18"/>
      <c r="H25" s="14"/>
      <c r="I25" s="14"/>
      <c r="XEU25" s="11"/>
      <c r="XFB25" s="10"/>
    </row>
    <row r="26" spans="2:9 16373:16384" x14ac:dyDescent="0.35">
      <c r="B26" s="18"/>
      <c r="C26" s="18"/>
      <c r="D26" s="18"/>
      <c r="E26" s="19"/>
      <c r="F26" s="19"/>
      <c r="G26" s="18"/>
      <c r="H26" s="14"/>
      <c r="I26" s="14"/>
      <c r="XEU26" s="11"/>
      <c r="XFB26" s="10"/>
    </row>
    <row r="27" spans="2:9 16373:16384" x14ac:dyDescent="0.35">
      <c r="B27" s="18"/>
      <c r="C27" s="18"/>
      <c r="D27" s="18"/>
      <c r="E27" s="19"/>
      <c r="F27" s="19"/>
      <c r="G27" s="18"/>
      <c r="H27" s="14"/>
      <c r="I27" s="14"/>
      <c r="XEU27" s="11"/>
      <c r="XFB27" s="10"/>
    </row>
    <row r="28" spans="2:9 16373:16384" x14ac:dyDescent="0.35">
      <c r="B28" s="18"/>
      <c r="C28" s="18"/>
      <c r="D28" s="18"/>
      <c r="E28" s="19"/>
      <c r="F28" s="19"/>
      <c r="G28" s="18"/>
      <c r="H28" s="14"/>
      <c r="I28" s="14"/>
      <c r="XEU28" s="11"/>
      <c r="XFB28" s="10"/>
    </row>
    <row r="29" spans="2:9 16373:16384" x14ac:dyDescent="0.35">
      <c r="B29" s="18"/>
      <c r="C29" s="18"/>
      <c r="D29" s="18"/>
      <c r="E29" s="19"/>
      <c r="F29" s="19"/>
      <c r="G29" s="18"/>
      <c r="H29" s="14"/>
      <c r="I29" s="14"/>
      <c r="XEU29" s="11"/>
      <c r="XFB29" s="10"/>
    </row>
    <row r="30" spans="2:9 16373:16384" x14ac:dyDescent="0.35">
      <c r="B30" s="18"/>
      <c r="C30" s="18"/>
      <c r="D30" s="18"/>
      <c r="E30" s="19"/>
      <c r="F30" s="19"/>
      <c r="G30" s="18"/>
      <c r="H30" s="14"/>
      <c r="I30" s="14"/>
      <c r="XEU30" s="11"/>
      <c r="XFB30" s="10"/>
    </row>
    <row r="31" spans="2:9 16373:16384" x14ac:dyDescent="0.35">
      <c r="B31" s="18"/>
      <c r="C31" s="18"/>
      <c r="D31" s="18"/>
      <c r="E31" s="19"/>
      <c r="F31" s="19"/>
      <c r="G31" s="18"/>
      <c r="H31" s="14"/>
      <c r="I31" s="14"/>
      <c r="XEU31" s="11"/>
      <c r="XFB31" s="10"/>
    </row>
    <row r="32" spans="2:9 16373:16384" x14ac:dyDescent="0.35">
      <c r="B32" s="18"/>
      <c r="C32" s="18"/>
      <c r="D32" s="18"/>
      <c r="E32" s="19"/>
      <c r="F32" s="19"/>
      <c r="G32" s="18"/>
      <c r="H32" s="14"/>
      <c r="I32" s="14"/>
      <c r="XEU32" s="11"/>
      <c r="XFB32" s="10"/>
    </row>
    <row r="33" spans="2:9 16373:16384" x14ac:dyDescent="0.35">
      <c r="B33" s="18"/>
      <c r="C33" s="18"/>
      <c r="D33" s="18"/>
      <c r="E33" s="19"/>
      <c r="F33" s="19"/>
      <c r="G33" s="18"/>
      <c r="H33" s="14"/>
      <c r="I33" s="14"/>
      <c r="XEU33" s="11"/>
      <c r="XFB33" s="10"/>
    </row>
    <row r="34" spans="2:9 16373:16384" x14ac:dyDescent="0.35">
      <c r="B34" s="18"/>
      <c r="C34" s="18"/>
      <c r="D34" s="18"/>
      <c r="E34" s="19"/>
      <c r="F34" s="19"/>
      <c r="G34" s="18"/>
      <c r="H34" s="14"/>
      <c r="I34" s="14"/>
      <c r="XES34">
        <f t="shared" si="9"/>
        <v>0</v>
      </c>
      <c r="XET34">
        <f t="shared" si="10"/>
        <v>0</v>
      </c>
      <c r="XEU34" s="11">
        <f t="shared" si="2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Row],[Column5]],1), 0), IF(LEN(Table3[[#This Row],[Column8]])&gt;0, 1, 0), 1)</f>
        <v>1</v>
      </c>
    </row>
    <row r="35" spans="2:9 16373:16384" x14ac:dyDescent="0.35">
      <c r="B35" s="18"/>
      <c r="C35" s="18"/>
      <c r="D35" s="18"/>
      <c r="E35" s="19"/>
      <c r="F35" s="19"/>
      <c r="G35" s="18"/>
      <c r="H35" s="14"/>
      <c r="I35" s="14"/>
      <c r="XES35">
        <f t="shared" si="9"/>
        <v>0</v>
      </c>
      <c r="XET35">
        <f t="shared" si="10"/>
        <v>0</v>
      </c>
      <c r="XEU35" s="11">
        <f t="shared" si="2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Row],[Column5]],1), 0), IF(LEN(Table3[[#This Row],[Column8]])&gt;0, 1, 0), 1)</f>
        <v>1</v>
      </c>
    </row>
    <row r="36" spans="2:9 16373:16384" x14ac:dyDescent="0.35">
      <c r="B36" s="18"/>
      <c r="C36" s="18"/>
      <c r="D36" s="18"/>
      <c r="E36" s="19"/>
      <c r="F36" s="19"/>
      <c r="G36" s="18"/>
      <c r="H36" s="14"/>
      <c r="I36" s="14"/>
      <c r="XES36">
        <f t="shared" si="9"/>
        <v>0</v>
      </c>
      <c r="XET36">
        <f t="shared" si="10"/>
        <v>0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Row],[Column5]],1), 0), IF(LEN(Table3[[#This Row],[Column8]])&gt;0, 1, 0), 1)</f>
        <v>1</v>
      </c>
    </row>
    <row r="37" spans="2:9 16373:16384" x14ac:dyDescent="0.35">
      <c r="B37" s="18"/>
      <c r="C37" s="18"/>
      <c r="D37" s="18"/>
      <c r="E37" s="19"/>
      <c r="F37" s="19"/>
      <c r="G37" s="18"/>
      <c r="H37" s="14"/>
      <c r="I37" s="14"/>
      <c r="XEU37" s="11"/>
      <c r="XFB37" s="10"/>
    </row>
    <row r="38" spans="2:9 16373:16384" x14ac:dyDescent="0.35">
      <c r="B38" s="14"/>
      <c r="C38" s="14"/>
      <c r="D38" s="14"/>
      <c r="E38" s="15"/>
      <c r="F38" s="15"/>
      <c r="G38" s="14"/>
      <c r="H38" s="14"/>
      <c r="I38" s="14"/>
      <c r="XEU38" s="11"/>
      <c r="XFB38" s="10"/>
    </row>
    <row r="39" spans="2:9 16373:16384" x14ac:dyDescent="0.35">
      <c r="B39" s="18"/>
      <c r="C39" s="18"/>
      <c r="D39" s="18"/>
      <c r="E39" s="19"/>
      <c r="F39" s="19"/>
      <c r="G39" s="18"/>
      <c r="H39" s="14"/>
      <c r="I39" s="14"/>
      <c r="XES39">
        <f t="shared" si="9"/>
        <v>0</v>
      </c>
      <c r="XET39">
        <f t="shared" si="10"/>
        <v>0</v>
      </c>
      <c r="XEU39" s="11">
        <f t="shared" si="2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Row],[Column5]],1), 0), IF(LEN(Table3[[#This Row],[Column8]])&gt;0, 1, 0), 1)</f>
        <v>1</v>
      </c>
    </row>
    <row r="40" spans="2:9 16373:16384" x14ac:dyDescent="0.35">
      <c r="B40" s="14"/>
      <c r="C40" s="14"/>
      <c r="D40" s="14"/>
      <c r="E40" s="15"/>
      <c r="F40" s="15"/>
      <c r="G40" s="14"/>
      <c r="H40" s="14"/>
      <c r="I40" s="14"/>
      <c r="XEU40" s="11"/>
      <c r="XFB40" s="10"/>
    </row>
    <row r="41" spans="2:9 16373:16384" x14ac:dyDescent="0.35">
      <c r="B41" s="14"/>
      <c r="C41" s="14"/>
      <c r="D41" s="14"/>
      <c r="E41" s="15"/>
      <c r="F41" s="15"/>
      <c r="G41" s="14"/>
      <c r="H41" s="14"/>
      <c r="I41" s="14"/>
      <c r="XEU41" s="11"/>
      <c r="XFB41" s="10"/>
    </row>
    <row r="42" spans="2:9 16373:16384" x14ac:dyDescent="0.35">
      <c r="B42" s="14"/>
      <c r="C42" s="14"/>
      <c r="D42" s="14"/>
      <c r="E42" s="15"/>
      <c r="F42" s="15"/>
      <c r="G42" s="14"/>
      <c r="H42" s="14"/>
      <c r="I42" s="14"/>
      <c r="XEU42" s="11"/>
      <c r="XFB42" s="10"/>
    </row>
    <row r="43" spans="2:9 16373:16384" x14ac:dyDescent="0.35">
      <c r="B43" s="14"/>
      <c r="C43" s="14"/>
      <c r="D43" s="14"/>
      <c r="E43" s="15"/>
      <c r="F43" s="15"/>
      <c r="G43" s="14"/>
      <c r="H43" s="14"/>
      <c r="I43" s="14"/>
      <c r="XEU43" s="11"/>
      <c r="XFB43" s="10"/>
    </row>
    <row r="44" spans="2:9 16373:16384" x14ac:dyDescent="0.35">
      <c r="B44" s="18"/>
      <c r="C44" s="18"/>
      <c r="D44" s="18"/>
      <c r="E44" s="19"/>
      <c r="F44" s="19"/>
      <c r="G44" s="18"/>
      <c r="H44" s="14"/>
      <c r="I44" s="14"/>
      <c r="XEU44" s="11"/>
      <c r="XFB44" s="10"/>
    </row>
    <row r="45" spans="2:9 16373:16384" x14ac:dyDescent="0.35">
      <c r="B45" s="14"/>
      <c r="C45" s="14"/>
      <c r="D45" s="14"/>
      <c r="E45" s="15"/>
      <c r="F45" s="15"/>
      <c r="G45" s="14"/>
      <c r="H45" s="14"/>
      <c r="I45" s="14"/>
      <c r="XEU45" s="11"/>
      <c r="XFB45" s="10"/>
    </row>
    <row r="46" spans="2:9 16373:16384" x14ac:dyDescent="0.35">
      <c r="B46" s="14"/>
      <c r="C46" s="14"/>
      <c r="D46" s="14"/>
      <c r="E46" s="15"/>
      <c r="F46" s="15"/>
      <c r="G46" s="14"/>
      <c r="H46" s="14"/>
      <c r="I46" s="14"/>
      <c r="XEU46" s="11"/>
      <c r="XFB46" s="10"/>
    </row>
    <row r="47" spans="2:9 16373:16384" x14ac:dyDescent="0.35">
      <c r="B47" s="14"/>
      <c r="C47" s="14"/>
      <c r="D47" s="14"/>
      <c r="E47" s="15"/>
      <c r="F47" s="15"/>
      <c r="G47" s="14"/>
      <c r="H47" s="14"/>
      <c r="I47" s="14"/>
      <c r="XEU47" s="11"/>
      <c r="XFB47" s="10"/>
    </row>
    <row r="48" spans="2:9 16373:16384" x14ac:dyDescent="0.35">
      <c r="B48" s="14"/>
      <c r="C48" s="14"/>
      <c r="D48" s="14"/>
      <c r="E48" s="15"/>
      <c r="F48" s="15"/>
      <c r="G48" s="14"/>
      <c r="H48" s="14"/>
      <c r="I48" s="14"/>
      <c r="XEU48" s="11"/>
      <c r="XFB48" s="10"/>
    </row>
    <row r="49" spans="2:9 16373:16384" x14ac:dyDescent="0.35">
      <c r="B49" s="14"/>
      <c r="C49" s="14"/>
      <c r="D49" s="14"/>
      <c r="E49" s="15"/>
      <c r="F49" s="15"/>
      <c r="G49" s="14"/>
      <c r="H49" s="14"/>
      <c r="I49" s="14"/>
      <c r="XEU49" s="11"/>
      <c r="XFB49" s="10"/>
    </row>
    <row r="50" spans="2:9 16373:16384" x14ac:dyDescent="0.35">
      <c r="B50" s="14"/>
      <c r="C50" s="14"/>
      <c r="D50" s="14"/>
      <c r="E50" s="15"/>
      <c r="F50" s="15"/>
      <c r="G50" s="14"/>
      <c r="H50" s="14"/>
      <c r="I50" s="14"/>
      <c r="XEU50" s="11"/>
      <c r="XFB50" s="10"/>
    </row>
    <row r="51" spans="2:9 16373:16384" x14ac:dyDescent="0.35">
      <c r="B51" s="14"/>
      <c r="C51" s="14"/>
      <c r="D51" s="14"/>
      <c r="E51" s="15"/>
      <c r="F51" s="15"/>
      <c r="G51" s="14"/>
      <c r="H51" s="14"/>
      <c r="I51" s="14"/>
      <c r="XEU51" s="11"/>
      <c r="XFB51" s="10"/>
    </row>
    <row r="52" spans="2:9 16373:16384" x14ac:dyDescent="0.35">
      <c r="B52" s="14"/>
      <c r="C52" s="14"/>
      <c r="D52" s="14"/>
      <c r="E52" s="15"/>
      <c r="F52" s="15"/>
      <c r="G52" s="14"/>
      <c r="H52" s="14"/>
      <c r="I52" s="14"/>
      <c r="XEU52" s="11"/>
      <c r="XFB52" s="10"/>
    </row>
    <row r="53" spans="2:9 16373:16384" x14ac:dyDescent="0.35">
      <c r="B53" s="14"/>
      <c r="C53" s="14"/>
      <c r="D53" s="14"/>
      <c r="E53" s="15"/>
      <c r="F53" s="15"/>
      <c r="G53" s="14"/>
      <c r="H53" s="14"/>
      <c r="I53" s="14"/>
      <c r="XEU53" s="11"/>
      <c r="XFB53" s="10"/>
    </row>
    <row r="54" spans="2:9 16373:16384" x14ac:dyDescent="0.35">
      <c r="B54" s="14"/>
      <c r="C54" s="14"/>
      <c r="D54" s="14"/>
      <c r="E54" s="15"/>
      <c r="F54" s="15"/>
      <c r="G54" s="14"/>
      <c r="H54" s="14"/>
      <c r="I54" s="14"/>
      <c r="XES54">
        <f t="shared" ref="XES54:XES79" si="17">IF(ISBLANK(B54),0,1)</f>
        <v>0</v>
      </c>
      <c r="XET54">
        <f t="shared" ref="XET54:XET79" si="18">IF(CONCATENATE(C54,D54,E54,F54)&lt;&gt;"",1,0)</f>
        <v>0</v>
      </c>
      <c r="XEU54" s="11">
        <f t="shared" ref="XEU54:XEU103" si="19">IF(AND(XES54=0,XET54=1),0,1)</f>
        <v>1</v>
      </c>
      <c r="XEV54">
        <f t="shared" ref="XEV54:XEV79" ca="1" si="20">IF(AND(B54&lt;&gt;"",ISNA(VLOOKUP(D54,INDIRECT("Reasons"),1,FALSE))),0,1)</f>
        <v>1</v>
      </c>
      <c r="XEX54">
        <f t="shared" ref="XEX54:XEX79" si="21">IF(AND(B54&lt;&gt;"",ISBLANK(D54)),0,1)</f>
        <v>1</v>
      </c>
      <c r="XEY54">
        <f t="shared" ref="XEY54:XEY79" si="22">IF(AND(B54&lt;&gt;"",ISBLANK(E54)),0,1)</f>
        <v>1</v>
      </c>
      <c r="XEZ54">
        <f t="shared" ref="XEZ54:XEZ79" si="23">IF(AND(B54&lt;&gt;"",ISBLANK(F54)),0,1)</f>
        <v>1</v>
      </c>
      <c r="XFA54">
        <f t="shared" ref="XFA54:XFA79" ca="1" si="24">IF(ISNA(VLOOKUP(C54,INDIRECT(B54),1,FALSE)),0,1)</f>
        <v>1</v>
      </c>
      <c r="XFB54" s="10">
        <f t="shared" ref="XFB54:XFB79" si="25">IF(AND(B54&lt;&gt;"",ISBLANK(C54)),0,1)</f>
        <v>1</v>
      </c>
      <c r="XFC54">
        <v>1</v>
      </c>
      <c r="XFD54">
        <f>IF(IFERROR(SEARCH("Other unavailability",Table3[[#This Row],[Column5]],1), 0), IF(LEN(Table3[[#This Row],[Column8]])&gt;0, 1, 0), 1)</f>
        <v>1</v>
      </c>
    </row>
    <row r="55" spans="2:9 16373:16384" x14ac:dyDescent="0.35">
      <c r="B55" s="14"/>
      <c r="C55" s="14"/>
      <c r="D55" s="14"/>
      <c r="E55" s="15"/>
      <c r="F55" s="15"/>
      <c r="G55" s="14"/>
      <c r="H55" s="14"/>
      <c r="I55" s="14"/>
      <c r="XES55">
        <f t="shared" si="17"/>
        <v>0</v>
      </c>
      <c r="XET55">
        <f t="shared" si="18"/>
        <v>0</v>
      </c>
      <c r="XEU55" s="11">
        <f t="shared" si="19"/>
        <v>1</v>
      </c>
      <c r="XEV55">
        <f t="shared" ca="1" si="20"/>
        <v>1</v>
      </c>
      <c r="XEX55">
        <f t="shared" si="21"/>
        <v>1</v>
      </c>
      <c r="XEY55">
        <f t="shared" si="22"/>
        <v>1</v>
      </c>
      <c r="XEZ55">
        <f t="shared" si="23"/>
        <v>1</v>
      </c>
      <c r="XFA55">
        <f t="shared" ca="1" si="24"/>
        <v>1</v>
      </c>
      <c r="XFB55" s="10">
        <f t="shared" si="25"/>
        <v>1</v>
      </c>
      <c r="XFC55">
        <v>1</v>
      </c>
      <c r="XFD55">
        <f>IF(IFERROR(SEARCH("Other unavailability",Table3[[#This Row],[Column5]],1), 0), IF(LEN(Table3[[#This Row],[Column8]])&gt;0, 1, 0), 1)</f>
        <v>1</v>
      </c>
    </row>
    <row r="56" spans="2:9 16373:16384" x14ac:dyDescent="0.35">
      <c r="B56" s="14"/>
      <c r="C56" s="14"/>
      <c r="D56" s="14"/>
      <c r="E56" s="15"/>
      <c r="F56" s="15"/>
      <c r="G56" s="14"/>
      <c r="H56" s="14"/>
      <c r="I56" s="14"/>
      <c r="XES56">
        <f t="shared" si="17"/>
        <v>0</v>
      </c>
      <c r="XET56">
        <f t="shared" si="18"/>
        <v>0</v>
      </c>
      <c r="XEU56" s="11">
        <f t="shared" si="19"/>
        <v>1</v>
      </c>
      <c r="XEV56">
        <f t="shared" ca="1" si="20"/>
        <v>1</v>
      </c>
      <c r="XEX56">
        <f t="shared" si="21"/>
        <v>1</v>
      </c>
      <c r="XEY56">
        <f t="shared" si="22"/>
        <v>1</v>
      </c>
      <c r="XEZ56">
        <f t="shared" si="23"/>
        <v>1</v>
      </c>
      <c r="XFA56">
        <f t="shared" ca="1" si="24"/>
        <v>1</v>
      </c>
      <c r="XFB56" s="10">
        <f t="shared" si="25"/>
        <v>1</v>
      </c>
      <c r="XFC56">
        <v>1</v>
      </c>
      <c r="XFD56">
        <f>IF(IFERROR(SEARCH("Other unavailability",Table3[[#This Row],[Column5]],1), 0), IF(LEN(Table3[[#This Row],[Column8]])&gt;0, 1, 0), 1)</f>
        <v>1</v>
      </c>
    </row>
    <row r="57" spans="2:9 16373:16384" x14ac:dyDescent="0.35">
      <c r="B57" s="14"/>
      <c r="C57" s="14"/>
      <c r="D57" s="14"/>
      <c r="E57" s="15"/>
      <c r="F57" s="15"/>
      <c r="G57" s="14"/>
      <c r="H57" s="14"/>
      <c r="I57" s="14"/>
      <c r="XES57">
        <f t="shared" si="17"/>
        <v>0</v>
      </c>
      <c r="XET57">
        <f t="shared" si="18"/>
        <v>0</v>
      </c>
      <c r="XEU57" s="11">
        <f t="shared" si="19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Row],[Column5]],1), 0), IF(LEN(Table3[[#This Row],[Column8]])&gt;0, 1, 0), 1)</f>
        <v>1</v>
      </c>
    </row>
    <row r="58" spans="2:9 16373:16384" x14ac:dyDescent="0.35">
      <c r="B58" s="14"/>
      <c r="C58" s="14"/>
      <c r="D58" s="14"/>
      <c r="E58" s="15"/>
      <c r="F58" s="15"/>
      <c r="G58" s="14"/>
      <c r="H58" s="14"/>
      <c r="I58" s="14"/>
      <c r="XES58">
        <f t="shared" si="17"/>
        <v>0</v>
      </c>
      <c r="XET58">
        <f t="shared" si="18"/>
        <v>0</v>
      </c>
      <c r="XEU58" s="11">
        <f t="shared" si="19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Row],[Column5]],1), 0), IF(LEN(Table3[[#This Row],[Column8]])&gt;0, 1, 0), 1)</f>
        <v>1</v>
      </c>
    </row>
    <row r="59" spans="2:9 16373:16384" x14ac:dyDescent="0.35">
      <c r="B59" s="14"/>
      <c r="C59" s="14"/>
      <c r="D59" s="14"/>
      <c r="E59" s="15"/>
      <c r="F59" s="15"/>
      <c r="G59" s="14"/>
      <c r="H59" s="14"/>
      <c r="I59" s="14"/>
      <c r="XES59">
        <f t="shared" si="17"/>
        <v>0</v>
      </c>
      <c r="XET59">
        <f t="shared" si="18"/>
        <v>0</v>
      </c>
      <c r="XEU59" s="11">
        <f t="shared" si="19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Row],[Column5]],1), 0), IF(LEN(Table3[[#This Row],[Column8]])&gt;0, 1, 0), 1)</f>
        <v>1</v>
      </c>
    </row>
    <row r="60" spans="2:9 16373:16384" x14ac:dyDescent="0.35">
      <c r="B60" s="14"/>
      <c r="C60" s="14"/>
      <c r="D60" s="14"/>
      <c r="E60" s="15"/>
      <c r="F60" s="15"/>
      <c r="G60" s="14"/>
      <c r="H60" s="14"/>
      <c r="I60" s="14"/>
      <c r="XES60">
        <f t="shared" si="17"/>
        <v>0</v>
      </c>
      <c r="XET60">
        <f t="shared" si="18"/>
        <v>0</v>
      </c>
      <c r="XEU60" s="11">
        <f t="shared" si="19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Row],[Column5]],1), 0), IF(LEN(Table3[[#This Row],[Column8]])&gt;0, 1, 0), 1)</f>
        <v>1</v>
      </c>
    </row>
    <row r="61" spans="2:9 16373:16384" x14ac:dyDescent="0.35">
      <c r="B61" s="14"/>
      <c r="C61" s="14"/>
      <c r="D61" s="14"/>
      <c r="E61" s="15"/>
      <c r="F61" s="15"/>
      <c r="G61" s="14"/>
      <c r="H61" s="14"/>
      <c r="I61" s="14"/>
      <c r="XES61">
        <f t="shared" si="17"/>
        <v>0</v>
      </c>
      <c r="XET61">
        <f t="shared" si="18"/>
        <v>0</v>
      </c>
      <c r="XEU61" s="11">
        <f t="shared" si="19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Row],[Column5]],1), 0), IF(LEN(Table3[[#This Row],[Column8]])&gt;0, 1, 0), 1)</f>
        <v>1</v>
      </c>
    </row>
    <row r="62" spans="2:9 16373:16384" x14ac:dyDescent="0.35">
      <c r="B62" s="14"/>
      <c r="C62" s="14"/>
      <c r="D62" s="14"/>
      <c r="E62" s="15"/>
      <c r="F62" s="15"/>
      <c r="G62" s="14"/>
      <c r="H62" s="14"/>
      <c r="I62" s="14"/>
      <c r="XES62">
        <f t="shared" si="17"/>
        <v>0</v>
      </c>
      <c r="XET62">
        <f t="shared" si="18"/>
        <v>0</v>
      </c>
      <c r="XEU62" s="11">
        <f t="shared" si="19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Row],[Column5]],1), 0), IF(LEN(Table3[[#This Row],[Column8]])&gt;0, 1, 0), 1)</f>
        <v>1</v>
      </c>
    </row>
    <row r="63" spans="2:9 16373:16384" x14ac:dyDescent="0.35">
      <c r="B63" s="14"/>
      <c r="C63" s="14"/>
      <c r="D63" s="14"/>
      <c r="E63" s="15"/>
      <c r="F63" s="15"/>
      <c r="G63" s="14"/>
      <c r="H63" s="14"/>
      <c r="I63" s="14"/>
      <c r="XES63">
        <f t="shared" si="17"/>
        <v>0</v>
      </c>
      <c r="XET63">
        <f t="shared" si="18"/>
        <v>0</v>
      </c>
      <c r="XEU63" s="11">
        <f t="shared" si="19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Row],[Column5]],1), 0), IF(LEN(Table3[[#This Row],[Column8]])&gt;0, 1, 0), 1)</f>
        <v>1</v>
      </c>
    </row>
    <row r="64" spans="2:9 16373:16384" x14ac:dyDescent="0.35">
      <c r="B64" s="14"/>
      <c r="C64" s="14"/>
      <c r="D64" s="14"/>
      <c r="E64" s="15"/>
      <c r="F64" s="15"/>
      <c r="G64" s="14"/>
      <c r="H64" s="14"/>
      <c r="I64" s="14"/>
      <c r="XES64">
        <f t="shared" si="17"/>
        <v>0</v>
      </c>
      <c r="XET64">
        <f t="shared" si="18"/>
        <v>0</v>
      </c>
      <c r="XEU64" s="11">
        <f t="shared" si="19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Row],[Column5]],1), 0), IF(LEN(Table3[[#This Row],[Column8]])&gt;0, 1, 0), 1)</f>
        <v>1</v>
      </c>
    </row>
    <row r="65" spans="2:9 16373:16384" x14ac:dyDescent="0.35">
      <c r="B65" s="14"/>
      <c r="C65" s="14"/>
      <c r="D65" s="14"/>
      <c r="E65" s="15"/>
      <c r="F65" s="15"/>
      <c r="G65" s="14"/>
      <c r="H65" s="14"/>
      <c r="I65" s="14"/>
      <c r="XES65">
        <f t="shared" si="17"/>
        <v>0</v>
      </c>
      <c r="XET65">
        <f t="shared" si="18"/>
        <v>0</v>
      </c>
      <c r="XEU65" s="11">
        <f t="shared" si="19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Row],[Column5]],1), 0), IF(LEN(Table3[[#This Row],[Column8]])&gt;0, 1, 0), 1)</f>
        <v>1</v>
      </c>
    </row>
    <row r="66" spans="2:9 16373:16384" x14ac:dyDescent="0.35">
      <c r="B66" s="14"/>
      <c r="C66" s="14"/>
      <c r="D66" s="14"/>
      <c r="E66" s="15"/>
      <c r="F66" s="15"/>
      <c r="G66" s="14"/>
      <c r="H66" s="14"/>
      <c r="I66" s="14"/>
      <c r="XES66">
        <f t="shared" si="17"/>
        <v>0</v>
      </c>
      <c r="XET66">
        <f t="shared" si="18"/>
        <v>0</v>
      </c>
      <c r="XEU66" s="11">
        <f t="shared" si="19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Row],[Column5]],1), 0), IF(LEN(Table3[[#This Row],[Column8]])&gt;0, 1, 0), 1)</f>
        <v>1</v>
      </c>
    </row>
    <row r="67" spans="2:9 16373:16384" x14ac:dyDescent="0.35">
      <c r="B67" s="14"/>
      <c r="C67" s="14"/>
      <c r="D67" s="14"/>
      <c r="E67" s="15"/>
      <c r="F67" s="15"/>
      <c r="G67" s="14"/>
      <c r="H67" s="14"/>
      <c r="I67" s="14"/>
      <c r="XES67">
        <f t="shared" si="17"/>
        <v>0</v>
      </c>
      <c r="XET67">
        <f t="shared" si="18"/>
        <v>0</v>
      </c>
      <c r="XEU67" s="11">
        <f t="shared" si="19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Row],[Column5]],1), 0), IF(LEN(Table3[[#This Row],[Column8]])&gt;0, 1, 0), 1)</f>
        <v>1</v>
      </c>
    </row>
    <row r="68" spans="2:9 16373:16384" x14ac:dyDescent="0.35">
      <c r="B68" s="14"/>
      <c r="C68" s="14"/>
      <c r="D68" s="14"/>
      <c r="E68" s="15"/>
      <c r="F68" s="15"/>
      <c r="G68" s="14"/>
      <c r="H68" s="14"/>
      <c r="I68" s="14"/>
      <c r="XES68">
        <f t="shared" si="17"/>
        <v>0</v>
      </c>
      <c r="XET68">
        <f t="shared" si="18"/>
        <v>0</v>
      </c>
      <c r="XEU68" s="11">
        <f t="shared" si="19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Row],[Column5]],1), 0), IF(LEN(Table3[[#This Row],[Column8]])&gt;0, 1, 0), 1)</f>
        <v>1</v>
      </c>
    </row>
    <row r="69" spans="2:9 16373:16384" x14ac:dyDescent="0.35">
      <c r="B69" s="14"/>
      <c r="C69" s="14"/>
      <c r="D69" s="14"/>
      <c r="E69" s="15"/>
      <c r="F69" s="15"/>
      <c r="G69" s="14"/>
      <c r="H69" s="14"/>
      <c r="I69" s="14"/>
      <c r="XES69">
        <f t="shared" si="17"/>
        <v>0</v>
      </c>
      <c r="XET69">
        <f t="shared" si="18"/>
        <v>0</v>
      </c>
      <c r="XEU69" s="11">
        <f t="shared" si="19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Row],[Column5]],1), 0), IF(LEN(Table3[[#This Row],[Column8]])&gt;0, 1, 0), 1)</f>
        <v>1</v>
      </c>
    </row>
    <row r="70" spans="2:9 16373:16384" x14ac:dyDescent="0.35">
      <c r="B70" s="14"/>
      <c r="C70" s="14"/>
      <c r="D70" s="14"/>
      <c r="E70" s="15"/>
      <c r="F70" s="15"/>
      <c r="G70" s="14"/>
      <c r="H70" s="14"/>
      <c r="I70" s="14"/>
      <c r="XES70">
        <f t="shared" si="17"/>
        <v>0</v>
      </c>
      <c r="XET70">
        <f t="shared" si="18"/>
        <v>0</v>
      </c>
      <c r="XEU70" s="11">
        <f t="shared" si="19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Row],[Column5]],1), 0), IF(LEN(Table3[[#This Row],[Column8]])&gt;0, 1, 0), 1)</f>
        <v>1</v>
      </c>
    </row>
    <row r="71" spans="2:9 16373:16384" x14ac:dyDescent="0.35">
      <c r="B71" s="14"/>
      <c r="C71" s="14"/>
      <c r="D71" s="14"/>
      <c r="E71" s="15"/>
      <c r="F71" s="15"/>
      <c r="G71" s="14"/>
      <c r="H71" s="14"/>
      <c r="I71" s="14"/>
      <c r="XES71">
        <f t="shared" si="17"/>
        <v>0</v>
      </c>
      <c r="XET71">
        <f t="shared" si="18"/>
        <v>0</v>
      </c>
      <c r="XEU71" s="11">
        <f t="shared" si="19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Row],[Column5]],1), 0), IF(LEN(Table3[[#This Row],[Column8]])&gt;0, 1, 0), 1)</f>
        <v>1</v>
      </c>
    </row>
    <row r="72" spans="2:9 16373:16384" x14ac:dyDescent="0.35">
      <c r="B72" s="14"/>
      <c r="C72" s="14"/>
      <c r="D72" s="14"/>
      <c r="E72" s="15"/>
      <c r="F72" s="15"/>
      <c r="G72" s="14"/>
      <c r="H72" s="14"/>
      <c r="I72" s="14"/>
      <c r="XES72">
        <f t="shared" si="17"/>
        <v>0</v>
      </c>
      <c r="XET72">
        <f t="shared" si="18"/>
        <v>0</v>
      </c>
      <c r="XEU72" s="11">
        <f t="shared" si="19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Row],[Column5]],1), 0), IF(LEN(Table3[[#This Row],[Column8]])&gt;0, 1, 0), 1)</f>
        <v>1</v>
      </c>
    </row>
    <row r="73" spans="2:9 16373:16384" x14ac:dyDescent="0.35">
      <c r="B73" s="14"/>
      <c r="C73" s="14"/>
      <c r="D73" s="14"/>
      <c r="E73" s="15"/>
      <c r="F73" s="15"/>
      <c r="G73" s="14"/>
      <c r="H73" s="14"/>
      <c r="I73" s="14"/>
      <c r="XES73">
        <f t="shared" si="17"/>
        <v>0</v>
      </c>
      <c r="XET73">
        <f t="shared" si="18"/>
        <v>0</v>
      </c>
      <c r="XEU73" s="11">
        <f t="shared" si="19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Row],[Column5]],1), 0), IF(LEN(Table3[[#This Row],[Column8]])&gt;0, 1, 0), 1)</f>
        <v>1</v>
      </c>
    </row>
    <row r="74" spans="2:9 16373:16384" x14ac:dyDescent="0.35">
      <c r="B74" s="14"/>
      <c r="C74" s="14"/>
      <c r="D74" s="14"/>
      <c r="E74" s="15"/>
      <c r="F74" s="15"/>
      <c r="G74" s="14"/>
      <c r="H74" s="14"/>
      <c r="I74" s="14"/>
      <c r="XES74">
        <f t="shared" si="17"/>
        <v>0</v>
      </c>
      <c r="XET74">
        <f t="shared" si="18"/>
        <v>0</v>
      </c>
      <c r="XEU74" s="11">
        <f t="shared" si="19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Row],[Column5]],1), 0), IF(LEN(Table3[[#This Row],[Column8]])&gt;0, 1, 0), 1)</f>
        <v>1</v>
      </c>
    </row>
    <row r="75" spans="2:9 16373:16384" x14ac:dyDescent="0.35">
      <c r="B75" s="14"/>
      <c r="C75" s="14"/>
      <c r="D75" s="14"/>
      <c r="E75" s="15"/>
      <c r="F75" s="15"/>
      <c r="G75" s="14"/>
      <c r="H75" s="14"/>
      <c r="I75" s="14"/>
      <c r="XES75">
        <f t="shared" si="17"/>
        <v>0</v>
      </c>
      <c r="XET75">
        <f t="shared" si="18"/>
        <v>0</v>
      </c>
      <c r="XEU75" s="11">
        <f t="shared" si="19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Row],[Column5]],1), 0), IF(LEN(Table3[[#This Row],[Column8]])&gt;0, 1, 0), 1)</f>
        <v>1</v>
      </c>
    </row>
    <row r="76" spans="2:9 16373:16384" x14ac:dyDescent="0.35">
      <c r="B76" s="14"/>
      <c r="C76" s="14"/>
      <c r="D76" s="14"/>
      <c r="E76" s="15"/>
      <c r="F76" s="15"/>
      <c r="G76" s="14"/>
      <c r="H76" s="14"/>
      <c r="I76" s="14"/>
      <c r="XES76">
        <f t="shared" si="17"/>
        <v>0</v>
      </c>
      <c r="XET76">
        <f t="shared" si="18"/>
        <v>0</v>
      </c>
      <c r="XEU76" s="11">
        <f t="shared" si="19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Row],[Column5]],1), 0), IF(LEN(Table3[[#This Row],[Column8]])&gt;0, 1, 0), 1)</f>
        <v>1</v>
      </c>
    </row>
    <row r="77" spans="2:9 16373:16384" x14ac:dyDescent="0.35">
      <c r="B77" s="14"/>
      <c r="C77" s="14"/>
      <c r="D77" s="14"/>
      <c r="E77" s="15"/>
      <c r="F77" s="15"/>
      <c r="G77" s="14"/>
      <c r="H77" s="14"/>
      <c r="I77" s="14"/>
      <c r="XES77">
        <f t="shared" si="17"/>
        <v>0</v>
      </c>
      <c r="XET77">
        <f t="shared" si="18"/>
        <v>0</v>
      </c>
      <c r="XEU77" s="11">
        <f t="shared" si="19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Row],[Column5]],1), 0), IF(LEN(Table3[[#This Row],[Column8]])&gt;0, 1, 0), 1)</f>
        <v>1</v>
      </c>
    </row>
    <row r="78" spans="2:9 16373:16384" x14ac:dyDescent="0.35">
      <c r="B78" s="14"/>
      <c r="C78" s="14"/>
      <c r="D78" s="14"/>
      <c r="E78" s="15"/>
      <c r="F78" s="15"/>
      <c r="G78" s="14"/>
      <c r="H78" s="14"/>
      <c r="I78" s="14"/>
      <c r="XES78">
        <f t="shared" si="17"/>
        <v>0</v>
      </c>
      <c r="XET78">
        <f t="shared" si="18"/>
        <v>0</v>
      </c>
      <c r="XEU78" s="11">
        <f t="shared" si="19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Row],[Column5]],1), 0), IF(LEN(Table3[[#This Row],[Column8]])&gt;0, 1, 0), 1)</f>
        <v>1</v>
      </c>
    </row>
    <row r="79" spans="2:9 16373:16384" x14ac:dyDescent="0.35">
      <c r="B79" s="14"/>
      <c r="C79" s="14"/>
      <c r="D79" s="14"/>
      <c r="E79" s="15"/>
      <c r="F79" s="15"/>
      <c r="G79" s="14"/>
      <c r="H79" s="14"/>
      <c r="I79" s="14"/>
      <c r="XES79">
        <f t="shared" si="17"/>
        <v>0</v>
      </c>
      <c r="XET79">
        <f t="shared" si="18"/>
        <v>0</v>
      </c>
      <c r="XEU79" s="11">
        <f t="shared" si="19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Row],[Column5]],1), 0), IF(LEN(Table3[[#This Row],[Column8]])&gt;0, 1, 0), 1)</f>
        <v>1</v>
      </c>
    </row>
    <row r="80" spans="2:9 16373:16384" x14ac:dyDescent="0.35">
      <c r="B80" s="14"/>
      <c r="C80" s="14"/>
      <c r="D80" s="14"/>
      <c r="E80" s="15"/>
      <c r="F80" s="15"/>
      <c r="G80" s="14"/>
      <c r="H80" s="14"/>
      <c r="I80" s="14"/>
      <c r="XES80">
        <f t="shared" ref="XES80:XES109" si="26">IF(ISBLANK(B80),0,1)</f>
        <v>0</v>
      </c>
      <c r="XET80">
        <f t="shared" ref="XET80:XET109" si="27">IF(CONCATENATE(C80,D80,E80,F80)&lt;&gt;"",1,0)</f>
        <v>0</v>
      </c>
      <c r="XEU80" s="11">
        <f t="shared" si="19"/>
        <v>1</v>
      </c>
      <c r="XEV80">
        <f t="shared" ref="XEV80:XEV103" ca="1" si="28">IF(AND(B80&lt;&gt;"",ISNA(VLOOKUP(D80,INDIRECT("Reasons"),1,FALSE))),0,1)</f>
        <v>1</v>
      </c>
      <c r="XEX80">
        <f t="shared" ref="XEX80:XEX103" si="29">IF(AND(B80&lt;&gt;"",ISBLANK(D80)),0,1)</f>
        <v>1</v>
      </c>
      <c r="XEY80">
        <f t="shared" ref="XEY80:XEY103" si="30">IF(AND(B80&lt;&gt;"",ISBLANK(E80)),0,1)</f>
        <v>1</v>
      </c>
      <c r="XEZ80">
        <f t="shared" ref="XEZ80:XEZ103" si="31">IF(AND(B80&lt;&gt;"",ISBLANK(F80)),0,1)</f>
        <v>1</v>
      </c>
      <c r="XFA80">
        <f t="shared" ref="XFA80:XFA103" ca="1" si="32">IF(ISNA(VLOOKUP(C80,INDIRECT(B80),1,FALSE)),0,1)</f>
        <v>1</v>
      </c>
      <c r="XFB80" s="10">
        <f t="shared" ref="XFB80:XFB103" si="33">IF(AND(B80&lt;&gt;"",ISBLANK(C80)),0,1)</f>
        <v>1</v>
      </c>
      <c r="XFC80">
        <v>1</v>
      </c>
      <c r="XFD80">
        <f>IF(IFERROR(SEARCH("Other unavailability",Table3[[#This Row],[Column5]],1), 0), IF(LEN(Table3[[#This Row],[Column8]])&gt;0, 1, 0), 1)</f>
        <v>1</v>
      </c>
    </row>
    <row r="81" spans="2:9 16373:16384" x14ac:dyDescent="0.35">
      <c r="B81" s="14"/>
      <c r="C81" s="14"/>
      <c r="D81" s="14"/>
      <c r="E81" s="15"/>
      <c r="F81" s="15"/>
      <c r="G81" s="14"/>
      <c r="H81" s="14"/>
      <c r="I81" s="14"/>
      <c r="XES81">
        <f t="shared" si="26"/>
        <v>0</v>
      </c>
      <c r="XET81">
        <f t="shared" si="27"/>
        <v>0</v>
      </c>
      <c r="XEU81" s="11">
        <f t="shared" si="19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10">
        <f t="shared" si="33"/>
        <v>1</v>
      </c>
      <c r="XFC81">
        <v>1</v>
      </c>
      <c r="XFD81">
        <f>IF(IFERROR(SEARCH("Other unavailability",Table3[[#This Row],[Column5]],1), 0), IF(LEN(Table3[[#This Row],[Column8]])&gt;0, 1, 0), 1)</f>
        <v>1</v>
      </c>
    </row>
    <row r="82" spans="2:9 16373:16384" x14ac:dyDescent="0.35">
      <c r="B82" s="14"/>
      <c r="C82" s="14"/>
      <c r="D82" s="14"/>
      <c r="E82" s="15"/>
      <c r="F82" s="15"/>
      <c r="G82" s="14"/>
      <c r="H82" s="14"/>
      <c r="I82" s="14"/>
      <c r="XES82">
        <f t="shared" si="26"/>
        <v>0</v>
      </c>
      <c r="XET82">
        <f t="shared" si="27"/>
        <v>0</v>
      </c>
      <c r="XEU82" s="11">
        <f t="shared" si="19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10">
        <f t="shared" si="33"/>
        <v>1</v>
      </c>
      <c r="XFC82">
        <v>1</v>
      </c>
      <c r="XFD82">
        <f>IF(IFERROR(SEARCH("Other unavailability",Table3[[#This Row],[Column5]],1), 0), IF(LEN(Table3[[#This Row],[Column8]])&gt;0, 1, 0), 1)</f>
        <v>1</v>
      </c>
    </row>
    <row r="83" spans="2:9 16373:16384" x14ac:dyDescent="0.35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9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Row],[Column5]],1), 0), IF(LEN(Table3[[#This Row],[Column8]])&gt;0, 1, 0), 1)</f>
        <v>1</v>
      </c>
    </row>
    <row r="84" spans="2:9 16373:16384" x14ac:dyDescent="0.35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9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Row],[Column5]],1), 0), IF(LEN(Table3[[#This Row],[Column8]])&gt;0, 1, 0), 1)</f>
        <v>1</v>
      </c>
    </row>
    <row r="85" spans="2:9 16373:16384" x14ac:dyDescent="0.35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9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Row],[Column5]],1), 0), IF(LEN(Table3[[#This Row],[Column8]])&gt;0, 1, 0), 1)</f>
        <v>1</v>
      </c>
    </row>
    <row r="86" spans="2:9 16373:16384" x14ac:dyDescent="0.35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9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Row],[Column5]],1), 0), IF(LEN(Table3[[#This Row],[Column8]])&gt;0, 1, 0), 1)</f>
        <v>1</v>
      </c>
    </row>
    <row r="87" spans="2:9 16373:16384" x14ac:dyDescent="0.35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9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Row],[Column5]],1), 0), IF(LEN(Table3[[#This Row],[Column8]])&gt;0, 1, 0), 1)</f>
        <v>1</v>
      </c>
    </row>
    <row r="88" spans="2:9 16373:16384" x14ac:dyDescent="0.35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9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Row],[Column5]],1), 0), IF(LEN(Table3[[#This Row],[Column8]])&gt;0, 1, 0), 1)</f>
        <v>1</v>
      </c>
    </row>
    <row r="89" spans="2:9 16373:16384" x14ac:dyDescent="0.35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9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Row],[Column5]],1), 0), IF(LEN(Table3[[#This Row],[Column8]])&gt;0, 1, 0), 1)</f>
        <v>1</v>
      </c>
    </row>
    <row r="90" spans="2:9 16373:16384" x14ac:dyDescent="0.35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9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Row],[Column5]],1), 0), IF(LEN(Table3[[#This Row],[Column8]])&gt;0, 1, 0), 1)</f>
        <v>1</v>
      </c>
    </row>
    <row r="91" spans="2:9 16373:16384" x14ac:dyDescent="0.35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9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Row],[Column5]],1), 0), IF(LEN(Table3[[#This Row],[Column8]])&gt;0, 1, 0), 1)</f>
        <v>1</v>
      </c>
    </row>
    <row r="92" spans="2:9 16373:16384" x14ac:dyDescent="0.35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9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Row],[Column5]],1), 0), IF(LEN(Table3[[#This Row],[Column8]])&gt;0, 1, 0), 1)</f>
        <v>1</v>
      </c>
    </row>
    <row r="93" spans="2:9 16373:16384" x14ac:dyDescent="0.35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9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Row],[Column5]],1), 0), IF(LEN(Table3[[#This Row],[Column8]])&gt;0, 1, 0), 1)</f>
        <v>1</v>
      </c>
    </row>
    <row r="94" spans="2:9 16373:16384" x14ac:dyDescent="0.35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9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Row],[Column5]],1), 0), IF(LEN(Table3[[#This Row],[Column8]])&gt;0, 1, 0), 1)</f>
        <v>1</v>
      </c>
    </row>
    <row r="95" spans="2:9 16373:16384" x14ac:dyDescent="0.35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9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Row],[Column5]],1), 0), IF(LEN(Table3[[#This Row],[Column8]])&gt;0, 1, 0), 1)</f>
        <v>1</v>
      </c>
    </row>
    <row r="96" spans="2:9 16373:16384" x14ac:dyDescent="0.35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9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Row],[Column5]],1), 0), IF(LEN(Table3[[#This Row],[Column8]])&gt;0, 1, 0), 1)</f>
        <v>1</v>
      </c>
    </row>
    <row r="97" spans="2:9 16373:16384" x14ac:dyDescent="0.35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9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Row],[Column5]],1), 0), IF(LEN(Table3[[#This Row],[Column8]])&gt;0, 1, 0), 1)</f>
        <v>1</v>
      </c>
    </row>
    <row r="98" spans="2:9 16373:16384" x14ac:dyDescent="0.35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9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Row],[Column5]],1), 0), IF(LEN(Table3[[#This Row],[Column8]])&gt;0, 1, 0), 1)</f>
        <v>1</v>
      </c>
    </row>
    <row r="99" spans="2:9 16373:16384" x14ac:dyDescent="0.35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9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Row],[Column5]],1), 0), IF(LEN(Table3[[#This Row],[Column8]])&gt;0, 1, 0), 1)</f>
        <v>1</v>
      </c>
    </row>
    <row r="100" spans="2:9 16373:16384" x14ac:dyDescent="0.35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9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Row],[Column5]],1), 0), IF(LEN(Table3[[#This Row],[Column8]])&gt;0, 1, 0), 1)</f>
        <v>1</v>
      </c>
    </row>
    <row r="101" spans="2:9 16373:16384" x14ac:dyDescent="0.35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9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Row],[Column5]],1), 0), IF(LEN(Table3[[#This Row],[Column8]])&gt;0, 1, 0), 1)</f>
        <v>1</v>
      </c>
    </row>
    <row r="102" spans="2:9 16373:16384" x14ac:dyDescent="0.35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9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Row],[Column5]],1), 0), IF(LEN(Table3[[#This Row],[Column8]])&gt;0, 1, 0), 1)</f>
        <v>1</v>
      </c>
    </row>
    <row r="103" spans="2:9 16373:16384" x14ac:dyDescent="0.35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9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Row],[Column5]],1), 0), IF(LEN(Table3[[#This Row],[Column8]])&gt;0, 1, 0), 1)</f>
        <v>1</v>
      </c>
    </row>
    <row r="104" spans="2:9 16373:16384" x14ac:dyDescent="0.35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ref="XEU104:XEU109" si="34">IF(AND(XES104=0,XET104=1),0,1)</f>
        <v>1</v>
      </c>
      <c r="XEV104">
        <f t="shared" ref="XEV104:XEV109" ca="1" si="35">IF(AND(B104&lt;&gt;"",ISNA(VLOOKUP(D104,INDIRECT("Reasons"),1,FALSE))),0,1)</f>
        <v>1</v>
      </c>
      <c r="XEX104">
        <f t="shared" ref="XEX104:XEX109" si="36">IF(AND(B104&lt;&gt;"",ISBLANK(D104)),0,1)</f>
        <v>1</v>
      </c>
      <c r="XEY104">
        <f t="shared" ref="XEY104:XEY109" si="37">IF(AND(B104&lt;&gt;"",ISBLANK(E104)),0,1)</f>
        <v>1</v>
      </c>
      <c r="XEZ104">
        <f t="shared" ref="XEZ104:XEZ109" si="38">IF(AND(B104&lt;&gt;"",ISBLANK(F104)),0,1)</f>
        <v>1</v>
      </c>
      <c r="XFA104">
        <f t="shared" ref="XFA104:XFA109" ca="1" si="39">IF(ISNA(VLOOKUP(C104,INDIRECT(B104),1,FALSE)),0,1)</f>
        <v>1</v>
      </c>
      <c r="XFB104" s="10">
        <f t="shared" ref="XFB104:XFB109" si="40">IF(AND(B104&lt;&gt;"",ISBLANK(C104)),0,1)</f>
        <v>1</v>
      </c>
      <c r="XFC104">
        <v>1</v>
      </c>
      <c r="XFD104">
        <f>IF(IFERROR(SEARCH("Other unavailability",Table3[[#This Row],[Column5]],1), 0), IF(LEN(Table3[[#This Row],[Column8]])&gt;0, 1, 0), 1)</f>
        <v>1</v>
      </c>
    </row>
    <row r="105" spans="2:9 16373:16384" x14ac:dyDescent="0.35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34"/>
        <v>1</v>
      </c>
      <c r="XEV105">
        <f t="shared" ca="1" si="35"/>
        <v>1</v>
      </c>
      <c r="XEX105">
        <f t="shared" si="36"/>
        <v>1</v>
      </c>
      <c r="XEY105">
        <f t="shared" si="37"/>
        <v>1</v>
      </c>
      <c r="XEZ105">
        <f t="shared" si="38"/>
        <v>1</v>
      </c>
      <c r="XFA105">
        <f t="shared" ca="1" si="39"/>
        <v>1</v>
      </c>
      <c r="XFB105" s="10">
        <f t="shared" si="40"/>
        <v>1</v>
      </c>
      <c r="XFC105">
        <v>1</v>
      </c>
      <c r="XFD105">
        <f>IF(IFERROR(SEARCH("Other unavailability",Table3[[#This Row],[Column5]],1), 0), IF(LEN(Table3[[#This Row],[Column8]])&gt;0, 1, 0), 1)</f>
        <v>1</v>
      </c>
    </row>
    <row r="106" spans="2:9 16373:16384" x14ac:dyDescent="0.35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si="34"/>
        <v>1</v>
      </c>
      <c r="XEV106">
        <f t="shared" ca="1" si="35"/>
        <v>1</v>
      </c>
      <c r="XEX106">
        <f t="shared" si="36"/>
        <v>1</v>
      </c>
      <c r="XEY106">
        <f t="shared" si="37"/>
        <v>1</v>
      </c>
      <c r="XEZ106">
        <f t="shared" si="38"/>
        <v>1</v>
      </c>
      <c r="XFA106">
        <f t="shared" ca="1" si="39"/>
        <v>1</v>
      </c>
      <c r="XFB106" s="10">
        <f t="shared" si="40"/>
        <v>1</v>
      </c>
      <c r="XFC106">
        <v>1</v>
      </c>
      <c r="XFD106">
        <f>IF(IFERROR(SEARCH("Other unavailability",Table3[[#This Row],[Column5]],1), 0), IF(LEN(Table3[[#This Row],[Column8]])&gt;0, 1, 0), 1)</f>
        <v>1</v>
      </c>
    </row>
    <row r="107" spans="2:9 16373:16384" x14ac:dyDescent="0.35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Row],[Column5]],1), 0), IF(LEN(Table3[[#This Row],[Column8]])&gt;0, 1, 0), 1)</f>
        <v>1</v>
      </c>
    </row>
    <row r="108" spans="2:9 16373:16384" x14ac:dyDescent="0.35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Row],[Column5]],1), 0), IF(LEN(Table3[[#This Row],[Column8]])&gt;0, 1, 0), 1)</f>
        <v>1</v>
      </c>
    </row>
    <row r="109" spans="2:9 16373:16384" x14ac:dyDescent="0.35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Row],[Column5]],1), 0), IF(LEN(Table3[[#This Row],[Column8]])&gt;0, 1, 0), 1)</f>
        <v>1</v>
      </c>
    </row>
    <row r="110" spans="2:9 16373:16384" x14ac:dyDescent="0.35"/>
    <row r="111" spans="2:9 16373:16384" x14ac:dyDescent="0.35"/>
    <row r="112" spans="2:9 16373:16384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</sheetData>
  <sheetProtection selectLockedCells="1"/>
  <dataConsolidate/>
  <conditionalFormatting sqref="G2">
    <cfRule type="notContainsBlanks" dxfId="400" priority="20547">
      <formula>LEN(TRIM(G2))&gt;0</formula>
    </cfRule>
  </conditionalFormatting>
  <conditionalFormatting sqref="F2">
    <cfRule type="notContainsBlanks" dxfId="399" priority="20546">
      <formula>LEN(TRIM(F2))&gt;0</formula>
    </cfRule>
  </conditionalFormatting>
  <conditionalFormatting sqref="E2">
    <cfRule type="notContainsBlanks" dxfId="398" priority="20545">
      <formula>LEN(TRIM(E2))&gt;0</formula>
    </cfRule>
  </conditionalFormatting>
  <conditionalFormatting sqref="D2">
    <cfRule type="notContainsBlanks" dxfId="397" priority="20544">
      <formula>LEN(TRIM(D2))&gt;0</formula>
    </cfRule>
  </conditionalFormatting>
  <conditionalFormatting sqref="C2">
    <cfRule type="notContainsBlanks" dxfId="396" priority="20543">
      <formula>LEN(TRIM(C2))&gt;0</formula>
    </cfRule>
  </conditionalFormatting>
  <conditionalFormatting sqref="B2">
    <cfRule type="notContainsBlanks" dxfId="395" priority="20548">
      <formula>LEN(TRIM(B2))&gt;0</formula>
    </cfRule>
  </conditionalFormatting>
  <conditionalFormatting sqref="E40:E43 E25:E30 E45:E109 E34:E38 E4:E8">
    <cfRule type="cellIs" dxfId="394" priority="5154" operator="equal">
      <formula>$XEY4</formula>
    </cfRule>
  </conditionalFormatting>
  <conditionalFormatting sqref="F40:F43 F25:F30 F45:F109 F34:F38 F4:F8">
    <cfRule type="cellIs" dxfId="393" priority="5153" operator="equal">
      <formula>$XEZ4</formula>
    </cfRule>
  </conditionalFormatting>
  <conditionalFormatting sqref="C40:C43 C23:C30 C45:C109 C20:C21 C34:C38 C4:C8">
    <cfRule type="expression" dxfId="392" priority="5151">
      <formula>OR($XFA4=0)</formula>
    </cfRule>
    <cfRule type="cellIs" dxfId="391" priority="5152" operator="equal">
      <formula>$XFB4</formula>
    </cfRule>
  </conditionalFormatting>
  <conditionalFormatting sqref="D40:D43 D23:D30 D45:D109 D20:D21 D34:D38 D4:D8">
    <cfRule type="cellIs" dxfId="390" priority="5150" operator="equal">
      <formula>$XEX4</formula>
    </cfRule>
  </conditionalFormatting>
  <conditionalFormatting sqref="B23:B30 B40:B43 B45:B109 B20:B21 B34:B38 B4:B8">
    <cfRule type="cellIs" dxfId="389" priority="5149" operator="equal">
      <formula>$XEU4</formula>
    </cfRule>
  </conditionalFormatting>
  <conditionalFormatting sqref="G40:G43 G7:G8 G23:G30 G45:G109 G34:G38">
    <cfRule type="cellIs" dxfId="388" priority="5142" operator="equal">
      <formula>$XFD7</formula>
    </cfRule>
  </conditionalFormatting>
  <conditionalFormatting sqref="E7">
    <cfRule type="cellIs" dxfId="387" priority="641" operator="equal">
      <formula>$XEY7</formula>
    </cfRule>
  </conditionalFormatting>
  <conditionalFormatting sqref="F7">
    <cfRule type="cellIs" dxfId="386" priority="640" operator="equal">
      <formula>$XEZ7</formula>
    </cfRule>
  </conditionalFormatting>
  <conditionalFormatting sqref="C7">
    <cfRule type="expression" dxfId="385" priority="638">
      <formula>OR($XFA7=0)</formula>
    </cfRule>
    <cfRule type="cellIs" dxfId="384" priority="639" operator="equal">
      <formula>$XFB7</formula>
    </cfRule>
  </conditionalFormatting>
  <conditionalFormatting sqref="D7">
    <cfRule type="cellIs" dxfId="383" priority="637" operator="equal">
      <formula>$XEX7</formula>
    </cfRule>
  </conditionalFormatting>
  <conditionalFormatting sqref="B7">
    <cfRule type="cellIs" dxfId="382" priority="636" operator="equal">
      <formula>$XEU7</formula>
    </cfRule>
  </conditionalFormatting>
  <conditionalFormatting sqref="G7">
    <cfRule type="cellIs" dxfId="381" priority="635" operator="equal">
      <formula>$XFD7</formula>
    </cfRule>
  </conditionalFormatting>
  <conditionalFormatting sqref="E8">
    <cfRule type="cellIs" dxfId="380" priority="634" operator="equal">
      <formula>$XEY8</formula>
    </cfRule>
  </conditionalFormatting>
  <conditionalFormatting sqref="F8">
    <cfRule type="cellIs" dxfId="379" priority="633" operator="equal">
      <formula>$XEZ8</formula>
    </cfRule>
  </conditionalFormatting>
  <conditionalFormatting sqref="C8">
    <cfRule type="expression" dxfId="378" priority="631">
      <formula>OR($XFA8=0)</formula>
    </cfRule>
    <cfRule type="cellIs" dxfId="377" priority="632" operator="equal">
      <formula>$XFB8</formula>
    </cfRule>
  </conditionalFormatting>
  <conditionalFormatting sqref="D8">
    <cfRule type="cellIs" dxfId="376" priority="630" operator="equal">
      <formula>$XEX8</formula>
    </cfRule>
  </conditionalFormatting>
  <conditionalFormatting sqref="B8">
    <cfRule type="cellIs" dxfId="375" priority="629" operator="equal">
      <formula>$XEU8</formula>
    </cfRule>
  </conditionalFormatting>
  <conditionalFormatting sqref="G8">
    <cfRule type="cellIs" dxfId="374" priority="628" operator="equal">
      <formula>$XFD8</formula>
    </cfRule>
  </conditionalFormatting>
  <conditionalFormatting sqref="C20">
    <cfRule type="expression" dxfId="373" priority="624">
      <formula>OR($XFA20=0)</formula>
    </cfRule>
    <cfRule type="cellIs" dxfId="372" priority="625" operator="equal">
      <formula>$XFB20</formula>
    </cfRule>
  </conditionalFormatting>
  <conditionalFormatting sqref="D20">
    <cfRule type="cellIs" dxfId="371" priority="623" operator="equal">
      <formula>$XEX20</formula>
    </cfRule>
  </conditionalFormatting>
  <conditionalFormatting sqref="B20">
    <cfRule type="cellIs" dxfId="370" priority="622" operator="equal">
      <formula>$XEU20</formula>
    </cfRule>
  </conditionalFormatting>
  <conditionalFormatting sqref="C21">
    <cfRule type="expression" dxfId="369" priority="617">
      <formula>OR($XFA21=0)</formula>
    </cfRule>
    <cfRule type="cellIs" dxfId="368" priority="618" operator="equal">
      <formula>$XFB21</formula>
    </cfRule>
  </conditionalFormatting>
  <conditionalFormatting sqref="D21">
    <cfRule type="cellIs" dxfId="367" priority="616" operator="equal">
      <formula>$XEX21</formula>
    </cfRule>
  </conditionalFormatting>
  <conditionalFormatting sqref="B21">
    <cfRule type="cellIs" dxfId="366" priority="615" operator="equal">
      <formula>$XEU21</formula>
    </cfRule>
  </conditionalFormatting>
  <conditionalFormatting sqref="E28">
    <cfRule type="cellIs" dxfId="365" priority="606" operator="equal">
      <formula>$XEY28</formula>
    </cfRule>
  </conditionalFormatting>
  <conditionalFormatting sqref="F28">
    <cfRule type="cellIs" dxfId="364" priority="605" operator="equal">
      <formula>$XEZ28</formula>
    </cfRule>
  </conditionalFormatting>
  <conditionalFormatting sqref="C28">
    <cfRule type="expression" dxfId="363" priority="603">
      <formula>OR($XFA28=0)</formula>
    </cfRule>
    <cfRule type="cellIs" dxfId="362" priority="604" operator="equal">
      <formula>$XFB28</formula>
    </cfRule>
  </conditionalFormatting>
  <conditionalFormatting sqref="D28">
    <cfRule type="cellIs" dxfId="361" priority="602" operator="equal">
      <formula>$XEX28</formula>
    </cfRule>
  </conditionalFormatting>
  <conditionalFormatting sqref="B28">
    <cfRule type="cellIs" dxfId="360" priority="601" operator="equal">
      <formula>$XEU28</formula>
    </cfRule>
  </conditionalFormatting>
  <conditionalFormatting sqref="G28">
    <cfRule type="cellIs" dxfId="359" priority="600" operator="equal">
      <formula>$XFD28</formula>
    </cfRule>
  </conditionalFormatting>
  <conditionalFormatting sqref="E29">
    <cfRule type="cellIs" dxfId="358" priority="599" operator="equal">
      <formula>$XEY29</formula>
    </cfRule>
  </conditionalFormatting>
  <conditionalFormatting sqref="F29">
    <cfRule type="cellIs" dxfId="357" priority="598" operator="equal">
      <formula>$XEZ29</formula>
    </cfRule>
  </conditionalFormatting>
  <conditionalFormatting sqref="C29">
    <cfRule type="expression" dxfId="356" priority="596">
      <formula>OR($XFA29=0)</formula>
    </cfRule>
    <cfRule type="cellIs" dxfId="355" priority="597" operator="equal">
      <formula>$XFB29</formula>
    </cfRule>
  </conditionalFormatting>
  <conditionalFormatting sqref="D29">
    <cfRule type="cellIs" dxfId="354" priority="595" operator="equal">
      <formula>$XEX29</formula>
    </cfRule>
  </conditionalFormatting>
  <conditionalFormatting sqref="B29">
    <cfRule type="cellIs" dxfId="353" priority="594" operator="equal">
      <formula>$XEU29</formula>
    </cfRule>
  </conditionalFormatting>
  <conditionalFormatting sqref="G29">
    <cfRule type="cellIs" dxfId="352" priority="593" operator="equal">
      <formula>$XFD29</formula>
    </cfRule>
  </conditionalFormatting>
  <conditionalFormatting sqref="C22">
    <cfRule type="expression" dxfId="351" priority="582">
      <formula>OR($XFA22=0)</formula>
    </cfRule>
    <cfRule type="cellIs" dxfId="350" priority="583" operator="equal">
      <formula>$XFB22</formula>
    </cfRule>
  </conditionalFormatting>
  <conditionalFormatting sqref="D22">
    <cfRule type="cellIs" dxfId="349" priority="581" operator="equal">
      <formula>$XEX22</formula>
    </cfRule>
  </conditionalFormatting>
  <conditionalFormatting sqref="B22">
    <cfRule type="cellIs" dxfId="348" priority="580" operator="equal">
      <formula>$XEU22</formula>
    </cfRule>
  </conditionalFormatting>
  <conditionalFormatting sqref="G22">
    <cfRule type="cellIs" dxfId="347" priority="579" operator="equal">
      <formula>$XFD22</formula>
    </cfRule>
  </conditionalFormatting>
  <conditionalFormatting sqref="C23">
    <cfRule type="expression" dxfId="346" priority="575">
      <formula>OR($XFA23=0)</formula>
    </cfRule>
    <cfRule type="cellIs" dxfId="345" priority="576" operator="equal">
      <formula>$XFB23</formula>
    </cfRule>
  </conditionalFormatting>
  <conditionalFormatting sqref="D23">
    <cfRule type="cellIs" dxfId="344" priority="574" operator="equal">
      <formula>$XEX23</formula>
    </cfRule>
  </conditionalFormatting>
  <conditionalFormatting sqref="B23">
    <cfRule type="cellIs" dxfId="343" priority="573" operator="equal">
      <formula>$XEU23</formula>
    </cfRule>
  </conditionalFormatting>
  <conditionalFormatting sqref="G23">
    <cfRule type="cellIs" dxfId="342" priority="572" operator="equal">
      <formula>$XFD23</formula>
    </cfRule>
  </conditionalFormatting>
  <conditionalFormatting sqref="C24">
    <cfRule type="expression" dxfId="339" priority="568">
      <formula>OR($XFA24=0)</formula>
    </cfRule>
    <cfRule type="cellIs" dxfId="338" priority="569" operator="equal">
      <formula>$XFB24</formula>
    </cfRule>
  </conditionalFormatting>
  <conditionalFormatting sqref="D24">
    <cfRule type="cellIs" dxfId="337" priority="567" operator="equal">
      <formula>$XEX24</formula>
    </cfRule>
  </conditionalFormatting>
  <conditionalFormatting sqref="B24">
    <cfRule type="cellIs" dxfId="336" priority="566" operator="equal">
      <formula>$XEU24</formula>
    </cfRule>
  </conditionalFormatting>
  <conditionalFormatting sqref="G24">
    <cfRule type="cellIs" dxfId="335" priority="565" operator="equal">
      <formula>$XFD24</formula>
    </cfRule>
  </conditionalFormatting>
  <conditionalFormatting sqref="E39">
    <cfRule type="cellIs" dxfId="334" priority="564" operator="equal">
      <formula>$XEY39</formula>
    </cfRule>
  </conditionalFormatting>
  <conditionalFormatting sqref="F39">
    <cfRule type="cellIs" dxfId="333" priority="563" operator="equal">
      <formula>$XEZ39</formula>
    </cfRule>
  </conditionalFormatting>
  <conditionalFormatting sqref="G39">
    <cfRule type="cellIs" dxfId="332" priority="559" operator="equal">
      <formula>$XFD39</formula>
    </cfRule>
  </conditionalFormatting>
  <conditionalFormatting sqref="E37">
    <cfRule type="cellIs" dxfId="331" priority="551" operator="equal">
      <formula>$XEY37</formula>
    </cfRule>
  </conditionalFormatting>
  <conditionalFormatting sqref="F37">
    <cfRule type="cellIs" dxfId="330" priority="550" operator="equal">
      <formula>$XEZ37</formula>
    </cfRule>
  </conditionalFormatting>
  <conditionalFormatting sqref="C37">
    <cfRule type="expression" dxfId="329" priority="548">
      <formula>OR($XFA37=0)</formula>
    </cfRule>
    <cfRule type="cellIs" dxfId="328" priority="549" operator="equal">
      <formula>$XFB37</formula>
    </cfRule>
  </conditionalFormatting>
  <conditionalFormatting sqref="D37">
    <cfRule type="cellIs" dxfId="327" priority="547" operator="equal">
      <formula>$XEX37</formula>
    </cfRule>
  </conditionalFormatting>
  <conditionalFormatting sqref="G37">
    <cfRule type="cellIs" dxfId="326" priority="546" operator="equal">
      <formula>$XFD37</formula>
    </cfRule>
  </conditionalFormatting>
  <conditionalFormatting sqref="C22">
    <cfRule type="expression" dxfId="325" priority="514">
      <formula>OR($XFA22=0)</formula>
    </cfRule>
    <cfRule type="cellIs" dxfId="324" priority="515" operator="equal">
      <formula>$XFB22</formula>
    </cfRule>
  </conditionalFormatting>
  <conditionalFormatting sqref="D22">
    <cfRule type="cellIs" dxfId="323" priority="513" operator="equal">
      <formula>$XEX22</formula>
    </cfRule>
  </conditionalFormatting>
  <conditionalFormatting sqref="B22">
    <cfRule type="cellIs" dxfId="322" priority="512" operator="equal">
      <formula>$XEU22</formula>
    </cfRule>
  </conditionalFormatting>
  <conditionalFormatting sqref="G22">
    <cfRule type="cellIs" dxfId="321" priority="511" operator="equal">
      <formula>$XFD22</formula>
    </cfRule>
  </conditionalFormatting>
  <conditionalFormatting sqref="C23">
    <cfRule type="expression" dxfId="320" priority="507">
      <formula>OR($XFA23=0)</formula>
    </cfRule>
    <cfRule type="cellIs" dxfId="319" priority="508" operator="equal">
      <formula>$XFB23</formula>
    </cfRule>
  </conditionalFormatting>
  <conditionalFormatting sqref="D23">
    <cfRule type="cellIs" dxfId="318" priority="506" operator="equal">
      <formula>$XEX23</formula>
    </cfRule>
  </conditionalFormatting>
  <conditionalFormatting sqref="B23">
    <cfRule type="cellIs" dxfId="317" priority="505" operator="equal">
      <formula>$XEU23</formula>
    </cfRule>
  </conditionalFormatting>
  <conditionalFormatting sqref="G23">
    <cfRule type="cellIs" dxfId="316" priority="504" operator="equal">
      <formula>$XFD23</formula>
    </cfRule>
  </conditionalFormatting>
  <conditionalFormatting sqref="E25">
    <cfRule type="cellIs" dxfId="315" priority="475" operator="equal">
      <formula>$XEY25</formula>
    </cfRule>
  </conditionalFormatting>
  <conditionalFormatting sqref="F25">
    <cfRule type="cellIs" dxfId="314" priority="474" operator="equal">
      <formula>$XEZ25</formula>
    </cfRule>
  </conditionalFormatting>
  <conditionalFormatting sqref="C25">
    <cfRule type="expression" dxfId="313" priority="472">
      <formula>OR($XFA25=0)</formula>
    </cfRule>
    <cfRule type="cellIs" dxfId="312" priority="473" operator="equal">
      <formula>$XFB25</formula>
    </cfRule>
  </conditionalFormatting>
  <conditionalFormatting sqref="D25">
    <cfRule type="cellIs" dxfId="311" priority="471" operator="equal">
      <formula>$XEX25</formula>
    </cfRule>
  </conditionalFormatting>
  <conditionalFormatting sqref="B25">
    <cfRule type="cellIs" dxfId="310" priority="470" operator="equal">
      <formula>$XEU25</formula>
    </cfRule>
  </conditionalFormatting>
  <conditionalFormatting sqref="G25">
    <cfRule type="cellIs" dxfId="309" priority="469" operator="equal">
      <formula>$XFD25</formula>
    </cfRule>
  </conditionalFormatting>
  <conditionalFormatting sqref="E7">
    <cfRule type="cellIs" dxfId="308" priority="448" operator="equal">
      <formula>$XEY7</formula>
    </cfRule>
  </conditionalFormatting>
  <conditionalFormatting sqref="F7">
    <cfRule type="cellIs" dxfId="307" priority="447" operator="equal">
      <formula>$XEZ7</formula>
    </cfRule>
  </conditionalFormatting>
  <conditionalFormatting sqref="C7">
    <cfRule type="expression" dxfId="306" priority="445">
      <formula>OR($XFA7=0)</formula>
    </cfRule>
    <cfRule type="cellIs" dxfId="305" priority="446" operator="equal">
      <formula>$XFB7</formula>
    </cfRule>
  </conditionalFormatting>
  <conditionalFormatting sqref="D7">
    <cfRule type="cellIs" dxfId="304" priority="444" operator="equal">
      <formula>$XEX7</formula>
    </cfRule>
  </conditionalFormatting>
  <conditionalFormatting sqref="B7">
    <cfRule type="cellIs" dxfId="303" priority="443" operator="equal">
      <formula>$XEU7</formula>
    </cfRule>
  </conditionalFormatting>
  <conditionalFormatting sqref="G7">
    <cfRule type="cellIs" dxfId="302" priority="442" operator="equal">
      <formula>$XFD7</formula>
    </cfRule>
  </conditionalFormatting>
  <conditionalFormatting sqref="C20">
    <cfRule type="expression" dxfId="301" priority="431">
      <formula>OR($XFA20=0)</formula>
    </cfRule>
    <cfRule type="cellIs" dxfId="300" priority="432" operator="equal">
      <formula>$XFB20</formula>
    </cfRule>
  </conditionalFormatting>
  <conditionalFormatting sqref="D20">
    <cfRule type="cellIs" dxfId="299" priority="430" operator="equal">
      <formula>$XEX20</formula>
    </cfRule>
  </conditionalFormatting>
  <conditionalFormatting sqref="B20">
    <cfRule type="cellIs" dxfId="298" priority="429" operator="equal">
      <formula>$XEU20</formula>
    </cfRule>
  </conditionalFormatting>
  <conditionalFormatting sqref="E8">
    <cfRule type="cellIs" dxfId="297" priority="427" operator="equal">
      <formula>$XEY8</formula>
    </cfRule>
  </conditionalFormatting>
  <conditionalFormatting sqref="F8">
    <cfRule type="cellIs" dxfId="296" priority="426" operator="equal">
      <formula>$XEZ8</formula>
    </cfRule>
  </conditionalFormatting>
  <conditionalFormatting sqref="C8">
    <cfRule type="expression" dxfId="295" priority="424">
      <formula>OR($XFA8=0)</formula>
    </cfRule>
    <cfRule type="cellIs" dxfId="294" priority="425" operator="equal">
      <formula>$XFB8</formula>
    </cfRule>
  </conditionalFormatting>
  <conditionalFormatting sqref="D8">
    <cfRule type="cellIs" dxfId="293" priority="423" operator="equal">
      <formula>$XEX8</formula>
    </cfRule>
  </conditionalFormatting>
  <conditionalFormatting sqref="B8">
    <cfRule type="cellIs" dxfId="292" priority="422" operator="equal">
      <formula>$XEU8</formula>
    </cfRule>
  </conditionalFormatting>
  <conditionalFormatting sqref="G8">
    <cfRule type="cellIs" dxfId="291" priority="421" operator="equal">
      <formula>$XFD8</formula>
    </cfRule>
  </conditionalFormatting>
  <conditionalFormatting sqref="E27">
    <cfRule type="cellIs" dxfId="290" priority="420" operator="equal">
      <formula>$XEY27</formula>
    </cfRule>
  </conditionalFormatting>
  <conditionalFormatting sqref="F27">
    <cfRule type="cellIs" dxfId="289" priority="419" operator="equal">
      <formula>$XEZ27</formula>
    </cfRule>
  </conditionalFormatting>
  <conditionalFormatting sqref="C27">
    <cfRule type="expression" dxfId="288" priority="417">
      <formula>OR($XFA27=0)</formula>
    </cfRule>
    <cfRule type="cellIs" dxfId="287" priority="418" operator="equal">
      <formula>$XFB27</formula>
    </cfRule>
  </conditionalFormatting>
  <conditionalFormatting sqref="D27">
    <cfRule type="cellIs" dxfId="286" priority="416" operator="equal">
      <formula>$XEX27</formula>
    </cfRule>
  </conditionalFormatting>
  <conditionalFormatting sqref="B27">
    <cfRule type="cellIs" dxfId="285" priority="415" operator="equal">
      <formula>$XEU27</formula>
    </cfRule>
  </conditionalFormatting>
  <conditionalFormatting sqref="G27">
    <cfRule type="cellIs" dxfId="284" priority="414" operator="equal">
      <formula>$XFD27</formula>
    </cfRule>
  </conditionalFormatting>
  <conditionalFormatting sqref="E28">
    <cfRule type="cellIs" dxfId="283" priority="413" operator="equal">
      <formula>$XEY28</formula>
    </cfRule>
  </conditionalFormatting>
  <conditionalFormatting sqref="F28">
    <cfRule type="cellIs" dxfId="282" priority="412" operator="equal">
      <formula>$XEZ28</formula>
    </cfRule>
  </conditionalFormatting>
  <conditionalFormatting sqref="C28">
    <cfRule type="expression" dxfId="281" priority="410">
      <formula>OR($XFA28=0)</formula>
    </cfRule>
    <cfRule type="cellIs" dxfId="280" priority="411" operator="equal">
      <formula>$XFB28</formula>
    </cfRule>
  </conditionalFormatting>
  <conditionalFormatting sqref="D28">
    <cfRule type="cellIs" dxfId="279" priority="409" operator="equal">
      <formula>$XEX28</formula>
    </cfRule>
  </conditionalFormatting>
  <conditionalFormatting sqref="B28">
    <cfRule type="cellIs" dxfId="278" priority="408" operator="equal">
      <formula>$XEU28</formula>
    </cfRule>
  </conditionalFormatting>
  <conditionalFormatting sqref="G28">
    <cfRule type="cellIs" dxfId="277" priority="407" operator="equal">
      <formula>$XFD28</formula>
    </cfRule>
  </conditionalFormatting>
  <conditionalFormatting sqref="C21">
    <cfRule type="expression" dxfId="276" priority="396">
      <formula>OR($XFA21=0)</formula>
    </cfRule>
    <cfRule type="cellIs" dxfId="275" priority="397" operator="equal">
      <formula>$XFB21</formula>
    </cfRule>
  </conditionalFormatting>
  <conditionalFormatting sqref="D21">
    <cfRule type="cellIs" dxfId="274" priority="395" operator="equal">
      <formula>$XEX21</formula>
    </cfRule>
  </conditionalFormatting>
  <conditionalFormatting sqref="B21">
    <cfRule type="cellIs" dxfId="273" priority="394" operator="equal">
      <formula>$XEU21</formula>
    </cfRule>
  </conditionalFormatting>
  <conditionalFormatting sqref="C22">
    <cfRule type="expression" dxfId="272" priority="389">
      <formula>OR($XFA22=0)</formula>
    </cfRule>
    <cfRule type="cellIs" dxfId="271" priority="390" operator="equal">
      <formula>$XFB22</formula>
    </cfRule>
  </conditionalFormatting>
  <conditionalFormatting sqref="D22">
    <cfRule type="cellIs" dxfId="270" priority="388" operator="equal">
      <formula>$XEX22</formula>
    </cfRule>
  </conditionalFormatting>
  <conditionalFormatting sqref="B22">
    <cfRule type="cellIs" dxfId="269" priority="387" operator="equal">
      <formula>$XEU22</formula>
    </cfRule>
  </conditionalFormatting>
  <conditionalFormatting sqref="G22">
    <cfRule type="cellIs" dxfId="268" priority="386" operator="equal">
      <formula>$XFD22</formula>
    </cfRule>
  </conditionalFormatting>
  <conditionalFormatting sqref="C23">
    <cfRule type="expression" dxfId="267" priority="382">
      <formula>OR($XFA23=0)</formula>
    </cfRule>
    <cfRule type="cellIs" dxfId="266" priority="383" operator="equal">
      <formula>$XFB23</formula>
    </cfRule>
  </conditionalFormatting>
  <conditionalFormatting sqref="D23">
    <cfRule type="cellIs" dxfId="265" priority="381" operator="equal">
      <formula>$XEX23</formula>
    </cfRule>
  </conditionalFormatting>
  <conditionalFormatting sqref="B23">
    <cfRule type="cellIs" dxfId="264" priority="380" operator="equal">
      <formula>$XEU23</formula>
    </cfRule>
  </conditionalFormatting>
  <conditionalFormatting sqref="G23">
    <cfRule type="cellIs" dxfId="263" priority="379" operator="equal">
      <formula>$XFD23</formula>
    </cfRule>
  </conditionalFormatting>
  <conditionalFormatting sqref="E30">
    <cfRule type="cellIs" dxfId="262" priority="378" operator="equal">
      <formula>$XEY30</formula>
    </cfRule>
  </conditionalFormatting>
  <conditionalFormatting sqref="F30">
    <cfRule type="cellIs" dxfId="261" priority="377" operator="equal">
      <formula>$XEZ30</formula>
    </cfRule>
  </conditionalFormatting>
  <conditionalFormatting sqref="C30">
    <cfRule type="expression" dxfId="260" priority="375">
      <formula>OR($XFA30=0)</formula>
    </cfRule>
    <cfRule type="cellIs" dxfId="259" priority="376" operator="equal">
      <formula>$XFB30</formula>
    </cfRule>
  </conditionalFormatting>
  <conditionalFormatting sqref="D30">
    <cfRule type="cellIs" dxfId="258" priority="374" operator="equal">
      <formula>$XEX30</formula>
    </cfRule>
  </conditionalFormatting>
  <conditionalFormatting sqref="B30">
    <cfRule type="cellIs" dxfId="257" priority="373" operator="equal">
      <formula>$XEU30</formula>
    </cfRule>
  </conditionalFormatting>
  <conditionalFormatting sqref="G30">
    <cfRule type="cellIs" dxfId="256" priority="372" operator="equal">
      <formula>$XFD30</formula>
    </cfRule>
  </conditionalFormatting>
  <conditionalFormatting sqref="C21">
    <cfRule type="expression" dxfId="255" priority="354">
      <formula>OR($XFA21=0)</formula>
    </cfRule>
    <cfRule type="cellIs" dxfId="254" priority="355" operator="equal">
      <formula>$XFB21</formula>
    </cfRule>
  </conditionalFormatting>
  <conditionalFormatting sqref="D21">
    <cfRule type="cellIs" dxfId="253" priority="353" operator="equal">
      <formula>$XEX21</formula>
    </cfRule>
  </conditionalFormatting>
  <conditionalFormatting sqref="B21">
    <cfRule type="cellIs" dxfId="252" priority="352" operator="equal">
      <formula>$XEU21</formula>
    </cfRule>
  </conditionalFormatting>
  <conditionalFormatting sqref="C22">
    <cfRule type="expression" dxfId="251" priority="347">
      <formula>OR($XFA22=0)</formula>
    </cfRule>
    <cfRule type="cellIs" dxfId="250" priority="348" operator="equal">
      <formula>$XFB22</formula>
    </cfRule>
  </conditionalFormatting>
  <conditionalFormatting sqref="D22">
    <cfRule type="cellIs" dxfId="249" priority="346" operator="equal">
      <formula>$XEX22</formula>
    </cfRule>
  </conditionalFormatting>
  <conditionalFormatting sqref="B22">
    <cfRule type="cellIs" dxfId="248" priority="345" operator="equal">
      <formula>$XEU22</formula>
    </cfRule>
  </conditionalFormatting>
  <conditionalFormatting sqref="G22">
    <cfRule type="cellIs" dxfId="247" priority="344" operator="equal">
      <formula>$XFD22</formula>
    </cfRule>
  </conditionalFormatting>
  <conditionalFormatting sqref="C24">
    <cfRule type="expression" dxfId="244" priority="319">
      <formula>OR($XFA24=0)</formula>
    </cfRule>
    <cfRule type="cellIs" dxfId="243" priority="320" operator="equal">
      <formula>$XFB24</formula>
    </cfRule>
  </conditionalFormatting>
  <conditionalFormatting sqref="D24">
    <cfRule type="cellIs" dxfId="242" priority="318" operator="equal">
      <formula>$XEX24</formula>
    </cfRule>
  </conditionalFormatting>
  <conditionalFormatting sqref="B24">
    <cfRule type="cellIs" dxfId="241" priority="317" operator="equal">
      <formula>$XEU24</formula>
    </cfRule>
  </conditionalFormatting>
  <conditionalFormatting sqref="G24">
    <cfRule type="cellIs" dxfId="240" priority="316" operator="equal">
      <formula>$XFD24</formula>
    </cfRule>
  </conditionalFormatting>
  <conditionalFormatting sqref="E30">
    <cfRule type="cellIs" dxfId="239" priority="315" operator="equal">
      <formula>$XEY30</formula>
    </cfRule>
  </conditionalFormatting>
  <conditionalFormatting sqref="F30">
    <cfRule type="cellIs" dxfId="238" priority="314" operator="equal">
      <formula>$XEZ30</formula>
    </cfRule>
  </conditionalFormatting>
  <conditionalFormatting sqref="C30">
    <cfRule type="expression" dxfId="237" priority="312">
      <formula>OR($XFA30=0)</formula>
    </cfRule>
    <cfRule type="cellIs" dxfId="236" priority="313" operator="equal">
      <formula>$XFB30</formula>
    </cfRule>
  </conditionalFormatting>
  <conditionalFormatting sqref="D30">
    <cfRule type="cellIs" dxfId="235" priority="311" operator="equal">
      <formula>$XEX30</formula>
    </cfRule>
  </conditionalFormatting>
  <conditionalFormatting sqref="G30">
    <cfRule type="cellIs" dxfId="234" priority="310" operator="equal">
      <formula>$XFD30</formula>
    </cfRule>
  </conditionalFormatting>
  <conditionalFormatting sqref="C39">
    <cfRule type="expression" dxfId="233" priority="308">
      <formula>OR($XFA39=0)</formula>
    </cfRule>
    <cfRule type="cellIs" dxfId="232" priority="309" operator="equal">
      <formula>$XFB39</formula>
    </cfRule>
  </conditionalFormatting>
  <conditionalFormatting sqref="D39">
    <cfRule type="cellIs" dxfId="231" priority="307" operator="equal">
      <formula>$XEX39</formula>
    </cfRule>
  </conditionalFormatting>
  <conditionalFormatting sqref="B39">
    <cfRule type="cellIs" dxfId="230" priority="306" operator="equal">
      <formula>$XEU39</formula>
    </cfRule>
  </conditionalFormatting>
  <conditionalFormatting sqref="E44">
    <cfRule type="cellIs" dxfId="229" priority="305" operator="equal">
      <formula>$XEY44</formula>
    </cfRule>
  </conditionalFormatting>
  <conditionalFormatting sqref="F44">
    <cfRule type="cellIs" dxfId="228" priority="304" operator="equal">
      <formula>$XEZ44</formula>
    </cfRule>
  </conditionalFormatting>
  <conditionalFormatting sqref="C44">
    <cfRule type="expression" dxfId="227" priority="302">
      <formula>OR($XFA44=0)</formula>
    </cfRule>
    <cfRule type="cellIs" dxfId="226" priority="303" operator="equal">
      <formula>$XFB44</formula>
    </cfRule>
  </conditionalFormatting>
  <conditionalFormatting sqref="D44">
    <cfRule type="cellIs" dxfId="225" priority="301" operator="equal">
      <formula>$XEX44</formula>
    </cfRule>
  </conditionalFormatting>
  <conditionalFormatting sqref="B44">
    <cfRule type="cellIs" dxfId="224" priority="300" operator="equal">
      <formula>$XEU44</formula>
    </cfRule>
  </conditionalFormatting>
  <conditionalFormatting sqref="G44">
    <cfRule type="cellIs" dxfId="223" priority="299" operator="equal">
      <formula>$XFD44</formula>
    </cfRule>
  </conditionalFormatting>
  <conditionalFormatting sqref="E4">
    <cfRule type="cellIs" dxfId="222" priority="298" operator="equal">
      <formula>$XEY4</formula>
    </cfRule>
  </conditionalFormatting>
  <conditionalFormatting sqref="F4">
    <cfRule type="cellIs" dxfId="221" priority="297" operator="equal">
      <formula>$XEZ4</formula>
    </cfRule>
  </conditionalFormatting>
  <conditionalFormatting sqref="C4">
    <cfRule type="expression" dxfId="220" priority="295">
      <formula>OR($XFA4=0)</formula>
    </cfRule>
    <cfRule type="cellIs" dxfId="219" priority="296" operator="equal">
      <formula>$XFB4</formula>
    </cfRule>
  </conditionalFormatting>
  <conditionalFormatting sqref="D4">
    <cfRule type="cellIs" dxfId="218" priority="294" operator="equal">
      <formula>$XEX4</formula>
    </cfRule>
  </conditionalFormatting>
  <conditionalFormatting sqref="B4">
    <cfRule type="cellIs" dxfId="217" priority="293" operator="equal">
      <formula>$XEU4</formula>
    </cfRule>
  </conditionalFormatting>
  <conditionalFormatting sqref="G4">
    <cfRule type="cellIs" dxfId="216" priority="292" operator="equal">
      <formula>$XFD4</formula>
    </cfRule>
  </conditionalFormatting>
  <conditionalFormatting sqref="E4">
    <cfRule type="cellIs" dxfId="215" priority="291" operator="equal">
      <formula>$XEY4</formula>
    </cfRule>
  </conditionalFormatting>
  <conditionalFormatting sqref="F4">
    <cfRule type="cellIs" dxfId="214" priority="290" operator="equal">
      <formula>$XEZ4</formula>
    </cfRule>
  </conditionalFormatting>
  <conditionalFormatting sqref="C4">
    <cfRule type="expression" dxfId="213" priority="288">
      <formula>OR($XFA4=0)</formula>
    </cfRule>
    <cfRule type="cellIs" dxfId="212" priority="289" operator="equal">
      <formula>$XFB4</formula>
    </cfRule>
  </conditionalFormatting>
  <conditionalFormatting sqref="D4">
    <cfRule type="cellIs" dxfId="211" priority="287" operator="equal">
      <formula>$XEX4</formula>
    </cfRule>
  </conditionalFormatting>
  <conditionalFormatting sqref="B4">
    <cfRule type="cellIs" dxfId="210" priority="286" operator="equal">
      <formula>$XEU4</formula>
    </cfRule>
  </conditionalFormatting>
  <conditionalFormatting sqref="G4">
    <cfRule type="cellIs" dxfId="209" priority="285" operator="equal">
      <formula>$XFD4</formula>
    </cfRule>
  </conditionalFormatting>
  <conditionalFormatting sqref="E4">
    <cfRule type="cellIs" dxfId="208" priority="284" operator="equal">
      <formula>$XEY4</formula>
    </cfRule>
  </conditionalFormatting>
  <conditionalFormatting sqref="F4">
    <cfRule type="cellIs" dxfId="207" priority="283" operator="equal">
      <formula>$XEZ4</formula>
    </cfRule>
  </conditionalFormatting>
  <conditionalFormatting sqref="C4">
    <cfRule type="expression" dxfId="206" priority="281">
      <formula>OR($XFA4=0)</formula>
    </cfRule>
    <cfRule type="cellIs" dxfId="205" priority="282" operator="equal">
      <formula>$XFB4</formula>
    </cfRule>
  </conditionalFormatting>
  <conditionalFormatting sqref="D4">
    <cfRule type="cellIs" dxfId="204" priority="280" operator="equal">
      <formula>$XEX4</formula>
    </cfRule>
  </conditionalFormatting>
  <conditionalFormatting sqref="B4">
    <cfRule type="cellIs" dxfId="203" priority="279" operator="equal">
      <formula>$XEU4</formula>
    </cfRule>
  </conditionalFormatting>
  <conditionalFormatting sqref="G4">
    <cfRule type="cellIs" dxfId="202" priority="278" operator="equal">
      <formula>$XFD4</formula>
    </cfRule>
  </conditionalFormatting>
  <conditionalFormatting sqref="E5:E6">
    <cfRule type="cellIs" dxfId="201" priority="277" operator="equal">
      <formula>$XEY5</formula>
    </cfRule>
  </conditionalFormatting>
  <conditionalFormatting sqref="F5:F6">
    <cfRule type="cellIs" dxfId="200" priority="276" operator="equal">
      <formula>$XEZ5</formula>
    </cfRule>
  </conditionalFormatting>
  <conditionalFormatting sqref="C5:C6">
    <cfRule type="expression" dxfId="199" priority="274">
      <formula>OR($XFA5=0)</formula>
    </cfRule>
    <cfRule type="cellIs" dxfId="198" priority="275" operator="equal">
      <formula>$XFB5</formula>
    </cfRule>
  </conditionalFormatting>
  <conditionalFormatting sqref="D5:D6">
    <cfRule type="cellIs" dxfId="197" priority="273" operator="equal">
      <formula>$XEX5</formula>
    </cfRule>
  </conditionalFormatting>
  <conditionalFormatting sqref="B5:B6">
    <cfRule type="cellIs" dxfId="196" priority="272" operator="equal">
      <formula>$XEU5</formula>
    </cfRule>
  </conditionalFormatting>
  <conditionalFormatting sqref="G5:G6">
    <cfRule type="cellIs" dxfId="195" priority="271" operator="equal">
      <formula>$XFD5</formula>
    </cfRule>
  </conditionalFormatting>
  <conditionalFormatting sqref="E14">
    <cfRule type="cellIs" dxfId="194" priority="263" operator="equal">
      <formula>$XEY14</formula>
    </cfRule>
  </conditionalFormatting>
  <conditionalFormatting sqref="F14">
    <cfRule type="cellIs" dxfId="193" priority="262" operator="equal">
      <formula>$XEZ14</formula>
    </cfRule>
  </conditionalFormatting>
  <conditionalFormatting sqref="C14">
    <cfRule type="expression" dxfId="192" priority="260">
      <formula>OR($XFA14=0)</formula>
    </cfRule>
    <cfRule type="cellIs" dxfId="191" priority="261" operator="equal">
      <formula>$XFB14</formula>
    </cfRule>
  </conditionalFormatting>
  <conditionalFormatting sqref="D14">
    <cfRule type="cellIs" dxfId="190" priority="259" operator="equal">
      <formula>$XEX14</formula>
    </cfRule>
  </conditionalFormatting>
  <conditionalFormatting sqref="B14">
    <cfRule type="cellIs" dxfId="189" priority="258" operator="equal">
      <formula>$XEU14</formula>
    </cfRule>
  </conditionalFormatting>
  <conditionalFormatting sqref="G14">
    <cfRule type="cellIs" dxfId="188" priority="257" operator="equal">
      <formula>$XFD14</formula>
    </cfRule>
  </conditionalFormatting>
  <conditionalFormatting sqref="E15">
    <cfRule type="cellIs" dxfId="187" priority="256" operator="equal">
      <formula>$XEY15</formula>
    </cfRule>
  </conditionalFormatting>
  <conditionalFormatting sqref="F15">
    <cfRule type="cellIs" dxfId="186" priority="255" operator="equal">
      <formula>$XEZ15</formula>
    </cfRule>
  </conditionalFormatting>
  <conditionalFormatting sqref="C15">
    <cfRule type="expression" dxfId="185" priority="253">
      <formula>OR($XFA15=0)</formula>
    </cfRule>
    <cfRule type="cellIs" dxfId="184" priority="254" operator="equal">
      <formula>$XFB15</formula>
    </cfRule>
  </conditionalFormatting>
  <conditionalFormatting sqref="D15">
    <cfRule type="cellIs" dxfId="183" priority="252" operator="equal">
      <formula>$XEX15</formula>
    </cfRule>
  </conditionalFormatting>
  <conditionalFormatting sqref="B15">
    <cfRule type="cellIs" dxfId="182" priority="251" operator="equal">
      <formula>$XEU15</formula>
    </cfRule>
  </conditionalFormatting>
  <conditionalFormatting sqref="G15">
    <cfRule type="cellIs" dxfId="181" priority="250" operator="equal">
      <formula>$XFD15</formula>
    </cfRule>
  </conditionalFormatting>
  <conditionalFormatting sqref="E16">
    <cfRule type="cellIs" dxfId="180" priority="249" operator="equal">
      <formula>$XEY16</formula>
    </cfRule>
  </conditionalFormatting>
  <conditionalFormatting sqref="F16">
    <cfRule type="cellIs" dxfId="179" priority="248" operator="equal">
      <formula>$XEZ16</formula>
    </cfRule>
  </conditionalFormatting>
  <conditionalFormatting sqref="G16">
    <cfRule type="cellIs" dxfId="178" priority="247" operator="equal">
      <formula>$XFD16</formula>
    </cfRule>
  </conditionalFormatting>
  <conditionalFormatting sqref="C16">
    <cfRule type="expression" dxfId="177" priority="245">
      <formula>OR($XFA16=0)</formula>
    </cfRule>
    <cfRule type="cellIs" dxfId="176" priority="246" operator="equal">
      <formula>$XFB16</formula>
    </cfRule>
  </conditionalFormatting>
  <conditionalFormatting sqref="D16">
    <cfRule type="cellIs" dxfId="175" priority="244" operator="equal">
      <formula>$XEX16</formula>
    </cfRule>
  </conditionalFormatting>
  <conditionalFormatting sqref="B16">
    <cfRule type="cellIs" dxfId="174" priority="243" operator="equal">
      <formula>$XEU16</formula>
    </cfRule>
  </conditionalFormatting>
  <conditionalFormatting sqref="E17">
    <cfRule type="cellIs" dxfId="173" priority="242" operator="equal">
      <formula>$XEY17</formula>
    </cfRule>
  </conditionalFormatting>
  <conditionalFormatting sqref="F17">
    <cfRule type="cellIs" dxfId="172" priority="241" operator="equal">
      <formula>$XEZ17</formula>
    </cfRule>
  </conditionalFormatting>
  <conditionalFormatting sqref="C17">
    <cfRule type="expression" dxfId="171" priority="239">
      <formula>OR($XFA17=0)</formula>
    </cfRule>
    <cfRule type="cellIs" dxfId="170" priority="240" operator="equal">
      <formula>$XFB17</formula>
    </cfRule>
  </conditionalFormatting>
  <conditionalFormatting sqref="D17">
    <cfRule type="cellIs" dxfId="169" priority="238" operator="equal">
      <formula>$XEX17</formula>
    </cfRule>
  </conditionalFormatting>
  <conditionalFormatting sqref="B17">
    <cfRule type="cellIs" dxfId="168" priority="237" operator="equal">
      <formula>$XEU17</formula>
    </cfRule>
  </conditionalFormatting>
  <conditionalFormatting sqref="G17">
    <cfRule type="cellIs" dxfId="167" priority="236" operator="equal">
      <formula>$XFD17</formula>
    </cfRule>
  </conditionalFormatting>
  <conditionalFormatting sqref="C18">
    <cfRule type="expression" dxfId="166" priority="232">
      <formula>OR($XFA18=0)</formula>
    </cfRule>
    <cfRule type="cellIs" dxfId="165" priority="233" operator="equal">
      <formula>$XFB18</formula>
    </cfRule>
  </conditionalFormatting>
  <conditionalFormatting sqref="D18">
    <cfRule type="cellIs" dxfId="164" priority="231" operator="equal">
      <formula>$XEX18</formula>
    </cfRule>
  </conditionalFormatting>
  <conditionalFormatting sqref="B18">
    <cfRule type="cellIs" dxfId="163" priority="230" operator="equal">
      <formula>$XEU18</formula>
    </cfRule>
  </conditionalFormatting>
  <conditionalFormatting sqref="E31:E32">
    <cfRule type="cellIs" dxfId="162" priority="207" operator="equal">
      <formula>$XEY31</formula>
    </cfRule>
  </conditionalFormatting>
  <conditionalFormatting sqref="F31:F32">
    <cfRule type="cellIs" dxfId="161" priority="206" operator="equal">
      <formula>$XEZ31</formula>
    </cfRule>
  </conditionalFormatting>
  <conditionalFormatting sqref="C31:C32">
    <cfRule type="expression" dxfId="160" priority="204">
      <formula>OR($XFA31=0)</formula>
    </cfRule>
    <cfRule type="cellIs" dxfId="159" priority="205" operator="equal">
      <formula>$XFB31</formula>
    </cfRule>
  </conditionalFormatting>
  <conditionalFormatting sqref="D31:D32">
    <cfRule type="cellIs" dxfId="158" priority="203" operator="equal">
      <formula>$XEX31</formula>
    </cfRule>
  </conditionalFormatting>
  <conditionalFormatting sqref="B31:B32">
    <cfRule type="cellIs" dxfId="157" priority="202" operator="equal">
      <formula>$XEU31</formula>
    </cfRule>
  </conditionalFormatting>
  <conditionalFormatting sqref="G31:G32">
    <cfRule type="cellIs" dxfId="156" priority="201" operator="equal">
      <formula>$XFD31</formula>
    </cfRule>
  </conditionalFormatting>
  <conditionalFormatting sqref="E33">
    <cfRule type="cellIs" dxfId="155" priority="200" operator="equal">
      <formula>$XEY33</formula>
    </cfRule>
  </conditionalFormatting>
  <conditionalFormatting sqref="F33">
    <cfRule type="cellIs" dxfId="154" priority="199" operator="equal">
      <formula>$XEZ33</formula>
    </cfRule>
  </conditionalFormatting>
  <conditionalFormatting sqref="C33">
    <cfRule type="expression" dxfId="153" priority="197">
      <formula>OR($XFA33=0)</formula>
    </cfRule>
    <cfRule type="cellIs" dxfId="152" priority="198" operator="equal">
      <formula>$XFB33</formula>
    </cfRule>
  </conditionalFormatting>
  <conditionalFormatting sqref="D33">
    <cfRule type="cellIs" dxfId="151" priority="196" operator="equal">
      <formula>$XEX33</formula>
    </cfRule>
  </conditionalFormatting>
  <conditionalFormatting sqref="B33">
    <cfRule type="cellIs" dxfId="150" priority="195" operator="equal">
      <formula>$XEU33</formula>
    </cfRule>
  </conditionalFormatting>
  <conditionalFormatting sqref="G33">
    <cfRule type="cellIs" dxfId="149" priority="194" operator="equal">
      <formula>$XFD33</formula>
    </cfRule>
  </conditionalFormatting>
  <conditionalFormatting sqref="E8">
    <cfRule type="cellIs" dxfId="148" priority="193" operator="equal">
      <formula>$XEY8</formula>
    </cfRule>
  </conditionalFormatting>
  <conditionalFormatting sqref="F8">
    <cfRule type="cellIs" dxfId="147" priority="192" operator="equal">
      <formula>$XEZ8</formula>
    </cfRule>
  </conditionalFormatting>
  <conditionalFormatting sqref="C8">
    <cfRule type="expression" dxfId="146" priority="190">
      <formula>OR($XFA8=0)</formula>
    </cfRule>
    <cfRule type="cellIs" dxfId="145" priority="191" operator="equal">
      <formula>$XFB8</formula>
    </cfRule>
  </conditionalFormatting>
  <conditionalFormatting sqref="D8">
    <cfRule type="cellIs" dxfId="144" priority="189" operator="equal">
      <formula>$XEX8</formula>
    </cfRule>
  </conditionalFormatting>
  <conditionalFormatting sqref="B8">
    <cfRule type="cellIs" dxfId="143" priority="188" operator="equal">
      <formula>$XEU8</formula>
    </cfRule>
  </conditionalFormatting>
  <conditionalFormatting sqref="E7">
    <cfRule type="cellIs" dxfId="142" priority="187" operator="equal">
      <formula>$XEY7</formula>
    </cfRule>
  </conditionalFormatting>
  <conditionalFormatting sqref="F7">
    <cfRule type="cellIs" dxfId="141" priority="186" operator="equal">
      <formula>$XEZ7</formula>
    </cfRule>
  </conditionalFormatting>
  <conditionalFormatting sqref="C7">
    <cfRule type="expression" dxfId="140" priority="184">
      <formula>OR($XFA7=0)</formula>
    </cfRule>
    <cfRule type="cellIs" dxfId="139" priority="185" operator="equal">
      <formula>$XFB7</formula>
    </cfRule>
  </conditionalFormatting>
  <conditionalFormatting sqref="D7">
    <cfRule type="cellIs" dxfId="138" priority="183" operator="equal">
      <formula>$XEX7</formula>
    </cfRule>
  </conditionalFormatting>
  <conditionalFormatting sqref="B7">
    <cfRule type="cellIs" dxfId="137" priority="182" operator="equal">
      <formula>$XEU7</formula>
    </cfRule>
  </conditionalFormatting>
  <conditionalFormatting sqref="E4">
    <cfRule type="cellIs" dxfId="136" priority="181" operator="equal">
      <formula>$XEY4</formula>
    </cfRule>
  </conditionalFormatting>
  <conditionalFormatting sqref="F4">
    <cfRule type="cellIs" dxfId="135" priority="180" operator="equal">
      <formula>$XEZ4</formula>
    </cfRule>
  </conditionalFormatting>
  <conditionalFormatting sqref="C4">
    <cfRule type="expression" dxfId="134" priority="178">
      <formula>OR($XFA4=0)</formula>
    </cfRule>
    <cfRule type="cellIs" dxfId="133" priority="179" operator="equal">
      <formula>$XFB4</formula>
    </cfRule>
  </conditionalFormatting>
  <conditionalFormatting sqref="D4">
    <cfRule type="cellIs" dxfId="132" priority="177" operator="equal">
      <formula>$XEX4</formula>
    </cfRule>
  </conditionalFormatting>
  <conditionalFormatting sqref="B4">
    <cfRule type="cellIs" dxfId="131" priority="176" operator="equal">
      <formula>$XEU4</formula>
    </cfRule>
  </conditionalFormatting>
  <conditionalFormatting sqref="E5">
    <cfRule type="cellIs" dxfId="130" priority="175" operator="equal">
      <formula>$XEY5</formula>
    </cfRule>
  </conditionalFormatting>
  <conditionalFormatting sqref="F5">
    <cfRule type="cellIs" dxfId="129" priority="174" operator="equal">
      <formula>$XEZ5</formula>
    </cfRule>
  </conditionalFormatting>
  <conditionalFormatting sqref="C5">
    <cfRule type="expression" dxfId="128" priority="172">
      <formula>OR($XFA5=0)</formula>
    </cfRule>
    <cfRule type="cellIs" dxfId="127" priority="173" operator="equal">
      <formula>$XFB5</formula>
    </cfRule>
  </conditionalFormatting>
  <conditionalFormatting sqref="D5">
    <cfRule type="cellIs" dxfId="126" priority="171" operator="equal">
      <formula>$XEX5</formula>
    </cfRule>
  </conditionalFormatting>
  <conditionalFormatting sqref="B5">
    <cfRule type="cellIs" dxfId="125" priority="170" operator="equal">
      <formula>$XEU5</formula>
    </cfRule>
  </conditionalFormatting>
  <conditionalFormatting sqref="E6">
    <cfRule type="cellIs" dxfId="124" priority="169" operator="equal">
      <formula>$XEY6</formula>
    </cfRule>
  </conditionalFormatting>
  <conditionalFormatting sqref="F6">
    <cfRule type="cellIs" dxfId="123" priority="168" operator="equal">
      <formula>$XEZ6</formula>
    </cfRule>
  </conditionalFormatting>
  <conditionalFormatting sqref="C6">
    <cfRule type="expression" dxfId="122" priority="166">
      <formula>OR($XFA6=0)</formula>
    </cfRule>
    <cfRule type="cellIs" dxfId="121" priority="167" operator="equal">
      <formula>$XFB6</formula>
    </cfRule>
  </conditionalFormatting>
  <conditionalFormatting sqref="D6">
    <cfRule type="cellIs" dxfId="120" priority="165" operator="equal">
      <formula>$XEX6</formula>
    </cfRule>
  </conditionalFormatting>
  <conditionalFormatting sqref="B6">
    <cfRule type="cellIs" dxfId="119" priority="164" operator="equal">
      <formula>$XEU6</formula>
    </cfRule>
  </conditionalFormatting>
  <conditionalFormatting sqref="E7">
    <cfRule type="cellIs" dxfId="118" priority="163" operator="equal">
      <formula>$XEY7</formula>
    </cfRule>
  </conditionalFormatting>
  <conditionalFormatting sqref="F7">
    <cfRule type="cellIs" dxfId="117" priority="162" operator="equal">
      <formula>$XEZ7</formula>
    </cfRule>
  </conditionalFormatting>
  <conditionalFormatting sqref="C7">
    <cfRule type="expression" dxfId="116" priority="160">
      <formula>OR($XFA7=0)</formula>
    </cfRule>
    <cfRule type="cellIs" dxfId="115" priority="161" operator="equal">
      <formula>$XFB7</formula>
    </cfRule>
  </conditionalFormatting>
  <conditionalFormatting sqref="D7">
    <cfRule type="cellIs" dxfId="114" priority="159" operator="equal">
      <formula>$XEX7</formula>
    </cfRule>
  </conditionalFormatting>
  <conditionalFormatting sqref="B7">
    <cfRule type="cellIs" dxfId="113" priority="158" operator="equal">
      <formula>$XEU7</formula>
    </cfRule>
  </conditionalFormatting>
  <conditionalFormatting sqref="E6">
    <cfRule type="cellIs" dxfId="112" priority="157" operator="equal">
      <formula>$XEY6</formula>
    </cfRule>
  </conditionalFormatting>
  <conditionalFormatting sqref="F6">
    <cfRule type="cellIs" dxfId="111" priority="156" operator="equal">
      <formula>$XEZ6</formula>
    </cfRule>
  </conditionalFormatting>
  <conditionalFormatting sqref="C6">
    <cfRule type="expression" dxfId="110" priority="154">
      <formula>OR($XFA6=0)</formula>
    </cfRule>
    <cfRule type="cellIs" dxfId="109" priority="155" operator="equal">
      <formula>$XFB6</formula>
    </cfRule>
  </conditionalFormatting>
  <conditionalFormatting sqref="D6">
    <cfRule type="cellIs" dxfId="108" priority="153" operator="equal">
      <formula>$XEX6</formula>
    </cfRule>
  </conditionalFormatting>
  <conditionalFormatting sqref="B6">
    <cfRule type="cellIs" dxfId="107" priority="152" operator="equal">
      <formula>$XEU6</formula>
    </cfRule>
  </conditionalFormatting>
  <conditionalFormatting sqref="E4">
    <cfRule type="cellIs" dxfId="106" priority="151" operator="equal">
      <formula>$XEY4</formula>
    </cfRule>
  </conditionalFormatting>
  <conditionalFormatting sqref="F4">
    <cfRule type="cellIs" dxfId="105" priority="150" operator="equal">
      <formula>$XEZ4</formula>
    </cfRule>
  </conditionalFormatting>
  <conditionalFormatting sqref="C4">
    <cfRule type="expression" dxfId="104" priority="148">
      <formula>OR($XFA4=0)</formula>
    </cfRule>
    <cfRule type="cellIs" dxfId="103" priority="149" operator="equal">
      <formula>$XFB4</formula>
    </cfRule>
  </conditionalFormatting>
  <conditionalFormatting sqref="D4">
    <cfRule type="cellIs" dxfId="102" priority="147" operator="equal">
      <formula>$XEX4</formula>
    </cfRule>
  </conditionalFormatting>
  <conditionalFormatting sqref="B4">
    <cfRule type="cellIs" dxfId="101" priority="146" operator="equal">
      <formula>$XEU4</formula>
    </cfRule>
  </conditionalFormatting>
  <conditionalFormatting sqref="E5">
    <cfRule type="cellIs" dxfId="100" priority="145" operator="equal">
      <formula>$XEY5</formula>
    </cfRule>
  </conditionalFormatting>
  <conditionalFormatting sqref="F5">
    <cfRule type="cellIs" dxfId="99" priority="144" operator="equal">
      <formula>$XEZ5</formula>
    </cfRule>
  </conditionalFormatting>
  <conditionalFormatting sqref="C5">
    <cfRule type="expression" dxfId="98" priority="142">
      <formula>OR($XFA5=0)</formula>
    </cfRule>
    <cfRule type="cellIs" dxfId="97" priority="143" operator="equal">
      <formula>$XFB5</formula>
    </cfRule>
  </conditionalFormatting>
  <conditionalFormatting sqref="D5">
    <cfRule type="cellIs" dxfId="96" priority="141" operator="equal">
      <formula>$XEX5</formula>
    </cfRule>
  </conditionalFormatting>
  <conditionalFormatting sqref="B5">
    <cfRule type="cellIs" dxfId="95" priority="140" operator="equal">
      <formula>$XEU5</formula>
    </cfRule>
  </conditionalFormatting>
  <conditionalFormatting sqref="E9">
    <cfRule type="cellIs" dxfId="94" priority="90" operator="equal">
      <formula>$XEY9</formula>
    </cfRule>
  </conditionalFormatting>
  <conditionalFormatting sqref="F9">
    <cfRule type="cellIs" dxfId="93" priority="89" operator="equal">
      <formula>$XEZ9</formula>
    </cfRule>
  </conditionalFormatting>
  <conditionalFormatting sqref="C9">
    <cfRule type="expression" dxfId="92" priority="87">
      <formula>OR($XFA9=0)</formula>
    </cfRule>
    <cfRule type="cellIs" dxfId="91" priority="88" operator="equal">
      <formula>$XFB9</formula>
    </cfRule>
  </conditionalFormatting>
  <conditionalFormatting sqref="D9">
    <cfRule type="cellIs" dxfId="90" priority="86" operator="equal">
      <formula>$XEX9</formula>
    </cfRule>
  </conditionalFormatting>
  <conditionalFormatting sqref="B9">
    <cfRule type="cellIs" dxfId="89" priority="85" operator="equal">
      <formula>$XEU9</formula>
    </cfRule>
  </conditionalFormatting>
  <conditionalFormatting sqref="G9">
    <cfRule type="cellIs" dxfId="88" priority="84" operator="equal">
      <formula>$XFD9</formula>
    </cfRule>
  </conditionalFormatting>
  <conditionalFormatting sqref="E10">
    <cfRule type="cellIs" dxfId="87" priority="83" operator="equal">
      <formula>$XEY10</formula>
    </cfRule>
  </conditionalFormatting>
  <conditionalFormatting sqref="F10">
    <cfRule type="cellIs" dxfId="86" priority="82" operator="equal">
      <formula>$XEZ10</formula>
    </cfRule>
  </conditionalFormatting>
  <conditionalFormatting sqref="G10">
    <cfRule type="cellIs" dxfId="85" priority="81" operator="equal">
      <formula>$XFD10</formula>
    </cfRule>
  </conditionalFormatting>
  <conditionalFormatting sqref="C10">
    <cfRule type="expression" dxfId="84" priority="79">
      <formula>OR($XFA10=0)</formula>
    </cfRule>
    <cfRule type="cellIs" dxfId="83" priority="80" operator="equal">
      <formula>$XFB10</formula>
    </cfRule>
  </conditionalFormatting>
  <conditionalFormatting sqref="D10">
    <cfRule type="cellIs" dxfId="82" priority="78" operator="equal">
      <formula>$XEX10</formula>
    </cfRule>
  </conditionalFormatting>
  <conditionalFormatting sqref="B10">
    <cfRule type="cellIs" dxfId="81" priority="77" operator="equal">
      <formula>$XEU10</formula>
    </cfRule>
  </conditionalFormatting>
  <conditionalFormatting sqref="E11">
    <cfRule type="cellIs" dxfId="80" priority="76" operator="equal">
      <formula>$XEY11</formula>
    </cfRule>
  </conditionalFormatting>
  <conditionalFormatting sqref="F11">
    <cfRule type="cellIs" dxfId="79" priority="75" operator="equal">
      <formula>$XEZ11</formula>
    </cfRule>
  </conditionalFormatting>
  <conditionalFormatting sqref="C11">
    <cfRule type="expression" dxfId="78" priority="73">
      <formula>OR($XFA11=0)</formula>
    </cfRule>
    <cfRule type="cellIs" dxfId="77" priority="74" operator="equal">
      <formula>$XFB11</formula>
    </cfRule>
  </conditionalFormatting>
  <conditionalFormatting sqref="D11">
    <cfRule type="cellIs" dxfId="76" priority="72" operator="equal">
      <formula>$XEX11</formula>
    </cfRule>
  </conditionalFormatting>
  <conditionalFormatting sqref="B11">
    <cfRule type="cellIs" dxfId="75" priority="71" operator="equal">
      <formula>$XEU11</formula>
    </cfRule>
  </conditionalFormatting>
  <conditionalFormatting sqref="G11">
    <cfRule type="cellIs" dxfId="74" priority="70" operator="equal">
      <formula>$XFD11</formula>
    </cfRule>
  </conditionalFormatting>
  <conditionalFormatting sqref="E12">
    <cfRule type="cellIs" dxfId="73" priority="69" operator="equal">
      <formula>$XEY12</formula>
    </cfRule>
  </conditionalFormatting>
  <conditionalFormatting sqref="F12">
    <cfRule type="cellIs" dxfId="72" priority="68" operator="equal">
      <formula>$XEZ12</formula>
    </cfRule>
  </conditionalFormatting>
  <conditionalFormatting sqref="C12">
    <cfRule type="expression" dxfId="71" priority="66">
      <formula>OR($XFA12=0)</formula>
    </cfRule>
    <cfRule type="cellIs" dxfId="70" priority="67" operator="equal">
      <formula>$XFB12</formula>
    </cfRule>
  </conditionalFormatting>
  <conditionalFormatting sqref="D12">
    <cfRule type="cellIs" dxfId="69" priority="65" operator="equal">
      <formula>$XEX12</formula>
    </cfRule>
  </conditionalFormatting>
  <conditionalFormatting sqref="B12">
    <cfRule type="cellIs" dxfId="68" priority="64" operator="equal">
      <formula>$XEU12</formula>
    </cfRule>
  </conditionalFormatting>
  <conditionalFormatting sqref="G12">
    <cfRule type="cellIs" dxfId="67" priority="63" operator="equal">
      <formula>$XFD12</formula>
    </cfRule>
  </conditionalFormatting>
  <conditionalFormatting sqref="E12">
    <cfRule type="cellIs" dxfId="66" priority="62" operator="equal">
      <formula>$XEY12</formula>
    </cfRule>
  </conditionalFormatting>
  <conditionalFormatting sqref="F12">
    <cfRule type="cellIs" dxfId="65" priority="61" operator="equal">
      <formula>$XEZ12</formula>
    </cfRule>
  </conditionalFormatting>
  <conditionalFormatting sqref="C12">
    <cfRule type="expression" dxfId="64" priority="59">
      <formula>OR($XFA12=0)</formula>
    </cfRule>
    <cfRule type="cellIs" dxfId="63" priority="60" operator="equal">
      <formula>$XFB12</formula>
    </cfRule>
  </conditionalFormatting>
  <conditionalFormatting sqref="D12">
    <cfRule type="cellIs" dxfId="62" priority="58" operator="equal">
      <formula>$XEX12</formula>
    </cfRule>
  </conditionalFormatting>
  <conditionalFormatting sqref="B12">
    <cfRule type="cellIs" dxfId="61" priority="57" operator="equal">
      <formula>$XEU12</formula>
    </cfRule>
  </conditionalFormatting>
  <conditionalFormatting sqref="G12">
    <cfRule type="cellIs" dxfId="60" priority="56" operator="equal">
      <formula>$XFD12</formula>
    </cfRule>
  </conditionalFormatting>
  <conditionalFormatting sqref="E12">
    <cfRule type="cellIs" dxfId="59" priority="55" operator="equal">
      <formula>$XEY12</formula>
    </cfRule>
  </conditionalFormatting>
  <conditionalFormatting sqref="F12">
    <cfRule type="cellIs" dxfId="58" priority="54" operator="equal">
      <formula>$XEZ12</formula>
    </cfRule>
  </conditionalFormatting>
  <conditionalFormatting sqref="C12">
    <cfRule type="expression" dxfId="57" priority="52">
      <formula>OR($XFA12=0)</formula>
    </cfRule>
    <cfRule type="cellIs" dxfId="56" priority="53" operator="equal">
      <formula>$XFB12</formula>
    </cfRule>
  </conditionalFormatting>
  <conditionalFormatting sqref="D12">
    <cfRule type="cellIs" dxfId="55" priority="51" operator="equal">
      <formula>$XEX12</formula>
    </cfRule>
  </conditionalFormatting>
  <conditionalFormatting sqref="B12">
    <cfRule type="cellIs" dxfId="54" priority="50" operator="equal">
      <formula>$XEU12</formula>
    </cfRule>
  </conditionalFormatting>
  <conditionalFormatting sqref="G12">
    <cfRule type="cellIs" dxfId="53" priority="49" operator="equal">
      <formula>$XFD12</formula>
    </cfRule>
  </conditionalFormatting>
  <conditionalFormatting sqref="E12">
    <cfRule type="cellIs" dxfId="52" priority="48" operator="equal">
      <formula>$XEY12</formula>
    </cfRule>
  </conditionalFormatting>
  <conditionalFormatting sqref="F12">
    <cfRule type="cellIs" dxfId="51" priority="47" operator="equal">
      <formula>$XEZ12</formula>
    </cfRule>
  </conditionalFormatting>
  <conditionalFormatting sqref="C12">
    <cfRule type="expression" dxfId="50" priority="45">
      <formula>OR($XFA12=0)</formula>
    </cfRule>
    <cfRule type="cellIs" dxfId="49" priority="46" operator="equal">
      <formula>$XFB12</formula>
    </cfRule>
  </conditionalFormatting>
  <conditionalFormatting sqref="D12">
    <cfRule type="cellIs" dxfId="48" priority="44" operator="equal">
      <formula>$XEX12</formula>
    </cfRule>
  </conditionalFormatting>
  <conditionalFormatting sqref="B12">
    <cfRule type="cellIs" dxfId="47" priority="43" operator="equal">
      <formula>$XEU12</formula>
    </cfRule>
  </conditionalFormatting>
  <conditionalFormatting sqref="G12">
    <cfRule type="cellIs" dxfId="46" priority="42" operator="equal">
      <formula>$XFD12</formula>
    </cfRule>
  </conditionalFormatting>
  <conditionalFormatting sqref="E13">
    <cfRule type="cellIs" dxfId="45" priority="41" operator="equal">
      <formula>$XEY13</formula>
    </cfRule>
  </conditionalFormatting>
  <conditionalFormatting sqref="F13">
    <cfRule type="cellIs" dxfId="44" priority="40" operator="equal">
      <formula>$XEZ13</formula>
    </cfRule>
  </conditionalFormatting>
  <conditionalFormatting sqref="C13">
    <cfRule type="expression" dxfId="43" priority="38">
      <formula>OR($XFA13=0)</formula>
    </cfRule>
    <cfRule type="cellIs" dxfId="42" priority="39" operator="equal">
      <formula>$XFB13</formula>
    </cfRule>
  </conditionalFormatting>
  <conditionalFormatting sqref="D13">
    <cfRule type="cellIs" dxfId="41" priority="37" operator="equal">
      <formula>$XEX13</formula>
    </cfRule>
  </conditionalFormatting>
  <conditionalFormatting sqref="B13">
    <cfRule type="cellIs" dxfId="40" priority="36" operator="equal">
      <formula>$XEU13</formula>
    </cfRule>
  </conditionalFormatting>
  <conditionalFormatting sqref="G13">
    <cfRule type="cellIs" dxfId="39" priority="35" operator="equal">
      <formula>$XFD13</formula>
    </cfRule>
  </conditionalFormatting>
  <conditionalFormatting sqref="E18">
    <cfRule type="cellIs" dxfId="38" priority="34" operator="equal">
      <formula>$XEY18</formula>
    </cfRule>
  </conditionalFormatting>
  <conditionalFormatting sqref="F18">
    <cfRule type="cellIs" dxfId="37" priority="33" operator="equal">
      <formula>$XEZ18</formula>
    </cfRule>
  </conditionalFormatting>
  <conditionalFormatting sqref="E19">
    <cfRule type="cellIs" dxfId="36" priority="29" operator="equal">
      <formula>$XEY19</formula>
    </cfRule>
  </conditionalFormatting>
  <conditionalFormatting sqref="F19">
    <cfRule type="cellIs" dxfId="35" priority="28" operator="equal">
      <formula>$XEZ19</formula>
    </cfRule>
  </conditionalFormatting>
  <conditionalFormatting sqref="G19">
    <cfRule type="cellIs" dxfId="34" priority="27" operator="equal">
      <formula>$XFD19</formula>
    </cfRule>
  </conditionalFormatting>
  <conditionalFormatting sqref="D19">
    <cfRule type="cellIs" dxfId="33" priority="24" operator="equal">
      <formula>$XEX19</formula>
    </cfRule>
  </conditionalFormatting>
  <conditionalFormatting sqref="B19">
    <cfRule type="cellIs" dxfId="32" priority="23" operator="equal">
      <formula>$XEU19</formula>
    </cfRule>
  </conditionalFormatting>
  <conditionalFormatting sqref="C19">
    <cfRule type="expression" dxfId="31" priority="21">
      <formula>OR($XFA19=0)</formula>
    </cfRule>
    <cfRule type="cellIs" dxfId="30" priority="22" operator="equal">
      <formula>$XFB19</formula>
    </cfRule>
  </conditionalFormatting>
  <conditionalFormatting sqref="E20">
    <cfRule type="cellIs" dxfId="29" priority="18" operator="equal">
      <formula>$XEY20</formula>
    </cfRule>
  </conditionalFormatting>
  <conditionalFormatting sqref="F20">
    <cfRule type="cellIs" dxfId="28" priority="17" operator="equal">
      <formula>$XEY20</formula>
    </cfRule>
  </conditionalFormatting>
  <conditionalFormatting sqref="G20">
    <cfRule type="cellIs" dxfId="27" priority="16" operator="equal">
      <formula>$XFD20</formula>
    </cfRule>
  </conditionalFormatting>
  <conditionalFormatting sqref="G20">
    <cfRule type="cellIs" dxfId="26" priority="15" operator="equal">
      <formula>$XFD20</formula>
    </cfRule>
  </conditionalFormatting>
  <conditionalFormatting sqref="G20">
    <cfRule type="cellIs" dxfId="25" priority="14" operator="equal">
      <formula>$XFD20</formula>
    </cfRule>
  </conditionalFormatting>
  <conditionalFormatting sqref="G20">
    <cfRule type="cellIs" dxfId="24" priority="13" operator="equal">
      <formula>$XFD20</formula>
    </cfRule>
  </conditionalFormatting>
  <conditionalFormatting sqref="E21">
    <cfRule type="cellIs" dxfId="23" priority="12" operator="equal">
      <formula>$XEY21</formula>
    </cfRule>
  </conditionalFormatting>
  <conditionalFormatting sqref="F21">
    <cfRule type="cellIs" dxfId="22" priority="11" operator="equal">
      <formula>$XEY21</formula>
    </cfRule>
  </conditionalFormatting>
  <conditionalFormatting sqref="G21">
    <cfRule type="cellIs" dxfId="21" priority="10" operator="equal">
      <formula>$XFD21</formula>
    </cfRule>
  </conditionalFormatting>
  <conditionalFormatting sqref="G21">
    <cfRule type="cellIs" dxfId="20" priority="9" operator="equal">
      <formula>$XFD21</formula>
    </cfRule>
  </conditionalFormatting>
  <conditionalFormatting sqref="G21">
    <cfRule type="cellIs" dxfId="19" priority="8" operator="equal">
      <formula>$XFD21</formula>
    </cfRule>
  </conditionalFormatting>
  <conditionalFormatting sqref="G21">
    <cfRule type="cellIs" dxfId="18" priority="7" operator="equal">
      <formula>$XFD21</formula>
    </cfRule>
  </conditionalFormatting>
  <conditionalFormatting sqref="E22">
    <cfRule type="cellIs" dxfId="17" priority="6" operator="equal">
      <formula>$XEY22</formula>
    </cfRule>
  </conditionalFormatting>
  <conditionalFormatting sqref="F22">
    <cfRule type="cellIs" dxfId="16" priority="5" operator="equal">
      <formula>$XEY22</formula>
    </cfRule>
  </conditionalFormatting>
  <conditionalFormatting sqref="E23">
    <cfRule type="cellIs" dxfId="15" priority="4" operator="equal">
      <formula>$XEY23</formula>
    </cfRule>
  </conditionalFormatting>
  <conditionalFormatting sqref="F23">
    <cfRule type="cellIs" dxfId="14" priority="3" operator="equal">
      <formula>$XEY23</formula>
    </cfRule>
  </conditionalFormatting>
  <conditionalFormatting sqref="E24">
    <cfRule type="cellIs" dxfId="1" priority="2" operator="equal">
      <formula>$XEY24</formula>
    </cfRule>
  </conditionalFormatting>
  <conditionalFormatting sqref="F24">
    <cfRule type="cellIs" dxfId="0" priority="1" operator="equal">
      <formula>$XEY24</formula>
    </cfRule>
  </conditionalFormatting>
  <dataValidations count="4">
    <dataValidation type="list" allowBlank="1" showDropDown="1" showInputMessage="1" showErrorMessage="1" sqref="G2" xr:uid="{6D3C9D4B-415B-408C-8301-79B233D6F958}">
      <formula1>$G$2</formula1>
    </dataValidation>
    <dataValidation allowBlank="1" showDropDown="1" showInputMessage="1" showErrorMessage="1" sqref="C2:F2" xr:uid="{48F72294-B915-43E3-84A9-E93945C012AD}"/>
    <dataValidation type="list" allowBlank="1" showInputMessage="1" showErrorMessage="1" sqref="C4:C109" xr:uid="{D1497E9C-BB4D-423F-8799-459972AAEF51}">
      <formula1>INDIRECT(B4)</formula1>
    </dataValidation>
    <dataValidation type="list" allowBlank="1" showInputMessage="1" showErrorMessage="1" sqref="B4:B109" xr:uid="{31CB4091-DBEA-4CEE-82AF-3FFED2375C82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4F4D6F95-9DB2-4326-982F-3B5930134411}">
          <x14:formula1>
            <xm:f>Lookups!$A$2:$A$10</xm:f>
          </x14:formula1>
          <xm:sqref>D45:D109 D34:D43 D4:D30</xm:sqref>
        </x14:dataValidation>
        <x14:dataValidation type="date" allowBlank="1" showInputMessage="1" showErrorMessage="1" xr:uid="{3452D03E-10F7-41B9-87B6-63BABC119C23}">
          <x14:formula1>
            <xm:f>Lookups!AL116</xm:f>
          </x14:formula1>
          <x14:formula2>
            <xm:f>Lookups!AM116</xm:f>
          </x14:formula2>
          <xm:sqref>E45:E109 E34:E43 E25:E30</xm:sqref>
        </x14:dataValidation>
        <x14:dataValidation type="date" allowBlank="1" showInputMessage="1" showErrorMessage="1" xr:uid="{82CC733D-4257-4179-A7E5-FF556A379B52}">
          <x14:formula1>
            <xm:f>Lookups!AL116</xm:f>
          </x14:formula1>
          <x14:formula2>
            <xm:f>Lookups!AM116</xm:f>
          </x14:formula2>
          <xm:sqref>F45:F109 F34:F43 F25:F30</xm:sqref>
        </x14:dataValidation>
        <x14:dataValidation type="date" allowBlank="1" showInputMessage="1" showErrorMessage="1" xr:uid="{6E254671-1338-4ED1-9695-17A82DE30C21}">
          <x14:formula1>
            <xm:f>Lookups!AL93</xm:f>
          </x14:formula1>
          <x14:formula2>
            <xm:f>Lookups!AM93</xm:f>
          </x14:formula2>
          <xm:sqref>E4:E24 F20:F24</xm:sqref>
        </x14:dataValidation>
        <x14:dataValidation type="date" allowBlank="1" showInputMessage="1" showErrorMessage="1" xr:uid="{7656AEF6-39E7-4210-9CD0-65A497578344}">
          <x14:formula1>
            <xm:f>Lookups!AL93</xm:f>
          </x14:formula1>
          <x14:formula2>
            <xm:f>Lookups!AM93</xm:f>
          </x14:formula2>
          <xm:sqref>F4:F19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AC1" zoomScale="130" zoomScaleNormal="130" workbookViewId="0">
      <selection activeCell="AL7" sqref="AL7"/>
    </sheetView>
  </sheetViews>
  <sheetFormatPr defaultRowHeight="14.5" x14ac:dyDescent="0.35"/>
  <cols>
    <col min="1" max="1" width="26.6328125" customWidth="1"/>
    <col min="2" max="2" width="0.90625" customWidth="1"/>
    <col min="3" max="3" width="1.08984375" customWidth="1"/>
    <col min="4" max="4" width="8.6328125" customWidth="1"/>
    <col min="5" max="5" width="1" customWidth="1"/>
    <col min="6" max="6" width="18.90625" bestFit="1" customWidth="1"/>
    <col min="7" max="7" width="1.36328125" customWidth="1"/>
    <col min="8" max="8" width="10.54296875" style="1" bestFit="1" customWidth="1"/>
    <col min="9" max="9" width="1.6328125" style="1" customWidth="1"/>
    <col min="10" max="10" width="17.36328125" style="1" bestFit="1" customWidth="1"/>
    <col min="11" max="11" width="1.453125" style="1" customWidth="1"/>
    <col min="12" max="12" width="17.36328125" style="1" bestFit="1" customWidth="1"/>
    <col min="13" max="13" width="1" style="1" customWidth="1"/>
    <col min="14" max="14" width="15.90625" style="1" customWidth="1"/>
    <col min="15" max="15" width="0.54296875" style="1" customWidth="1"/>
    <col min="16" max="16" width="10.453125" style="1" bestFit="1" customWidth="1"/>
    <col min="17" max="17" width="0.453125" style="1" customWidth="1"/>
    <col min="18" max="18" width="9.08984375" style="1"/>
    <col min="19" max="19" width="0.6328125" style="1" customWidth="1"/>
    <col min="20" max="20" width="15.36328125" style="1" customWidth="1"/>
    <col min="21" max="21" width="1.54296875" style="1" customWidth="1"/>
    <col min="22" max="22" width="12.36328125" style="1" bestFit="1" customWidth="1"/>
    <col min="23" max="23" width="1" style="1" customWidth="1"/>
    <col min="24" max="24" width="10.36328125" style="1" bestFit="1" customWidth="1"/>
    <col min="25" max="25" width="0.54296875" style="1" customWidth="1"/>
    <col min="26" max="26" width="6.08984375" style="1" bestFit="1" customWidth="1"/>
    <col min="27" max="27" width="0.453125" style="1" customWidth="1"/>
    <col min="28" max="28" width="17.08984375" style="1" customWidth="1"/>
    <col min="29" max="29" width="1.90625" style="1" customWidth="1"/>
    <col min="30" max="30" width="11.90625" style="1" customWidth="1"/>
    <col min="31" max="31" width="2.90625" style="1" customWidth="1"/>
    <col min="32" max="32" width="12.08984375" style="1" bestFit="1" customWidth="1"/>
    <col min="33" max="33" width="2.54296875" style="1" customWidth="1"/>
    <col min="34" max="34" width="10.08984375" style="1" customWidth="1"/>
    <col min="35" max="35" width="1.36328125" style="1" customWidth="1"/>
    <col min="36" max="36" width="10.6328125" style="1" bestFit="1" customWidth="1"/>
    <col min="37" max="37" width="1.36328125" style="1" customWidth="1"/>
    <col min="38" max="38" width="10.08984375" style="9" customWidth="1"/>
    <col min="39" max="39" width="10.6328125" bestFit="1" customWidth="1"/>
  </cols>
  <sheetData>
    <row r="1" spans="1:39" x14ac:dyDescent="0.35">
      <c r="A1" s="6" t="s">
        <v>24</v>
      </c>
      <c r="D1" s="6" t="s">
        <v>25</v>
      </c>
      <c r="F1" s="6" t="s">
        <v>26</v>
      </c>
      <c r="H1" s="6" t="s">
        <v>27</v>
      </c>
      <c r="J1" s="6" t="s">
        <v>28</v>
      </c>
      <c r="L1" s="6" t="s">
        <v>29</v>
      </c>
      <c r="N1" s="6" t="s">
        <v>30</v>
      </c>
      <c r="P1" s="6" t="s">
        <v>31</v>
      </c>
      <c r="R1" s="6" t="s">
        <v>32</v>
      </c>
      <c r="T1" s="6" t="s">
        <v>22</v>
      </c>
      <c r="V1" s="6" t="s">
        <v>33</v>
      </c>
      <c r="X1" s="6" t="s">
        <v>34</v>
      </c>
      <c r="Z1" s="6" t="s">
        <v>35</v>
      </c>
      <c r="AB1" s="6" t="s">
        <v>36</v>
      </c>
      <c r="AD1" s="17" t="s">
        <v>336</v>
      </c>
      <c r="AE1" s="16"/>
      <c r="AF1" s="6" t="s">
        <v>17</v>
      </c>
      <c r="AH1" s="6" t="s">
        <v>37</v>
      </c>
      <c r="AJ1" s="6" t="s">
        <v>38</v>
      </c>
      <c r="AL1" s="6" t="s">
        <v>2</v>
      </c>
      <c r="AM1" s="6" t="s">
        <v>3</v>
      </c>
    </row>
    <row r="2" spans="1:39" x14ac:dyDescent="0.35">
      <c r="A2" s="2" t="s">
        <v>39</v>
      </c>
      <c r="D2" s="5" t="s">
        <v>26</v>
      </c>
      <c r="F2" s="1" t="s">
        <v>40</v>
      </c>
      <c r="H2" s="1" t="s">
        <v>20</v>
      </c>
      <c r="J2" s="1" t="s">
        <v>41</v>
      </c>
      <c r="L2" s="1" t="s">
        <v>42</v>
      </c>
      <c r="N2" s="1" t="s">
        <v>43</v>
      </c>
      <c r="P2" s="1" t="s">
        <v>44</v>
      </c>
      <c r="R2" s="1" t="s">
        <v>45</v>
      </c>
      <c r="T2" s="1" t="s">
        <v>46</v>
      </c>
      <c r="V2" s="1" t="s">
        <v>47</v>
      </c>
      <c r="X2" s="1" t="s">
        <v>48</v>
      </c>
      <c r="Z2" s="1" t="s">
        <v>49</v>
      </c>
      <c r="AB2" s="1" t="s">
        <v>50</v>
      </c>
      <c r="AD2" s="1" t="s">
        <v>51</v>
      </c>
      <c r="AF2" s="1" t="s">
        <v>52</v>
      </c>
      <c r="AH2" s="1" t="s">
        <v>53</v>
      </c>
      <c r="AJ2" s="1" t="s">
        <v>54</v>
      </c>
      <c r="AL2" s="9">
        <v>42736</v>
      </c>
      <c r="AM2" s="9">
        <v>46022</v>
      </c>
    </row>
    <row r="3" spans="1:39" x14ac:dyDescent="0.35">
      <c r="A3" s="2" t="s">
        <v>55</v>
      </c>
      <c r="D3" s="5" t="s">
        <v>27</v>
      </c>
      <c r="F3" s="1" t="s">
        <v>56</v>
      </c>
      <c r="L3" s="1" t="s">
        <v>57</v>
      </c>
      <c r="N3" s="1" t="s">
        <v>58</v>
      </c>
      <c r="P3" s="1" t="s">
        <v>59</v>
      </c>
      <c r="T3" s="1" t="s">
        <v>323</v>
      </c>
      <c r="V3" s="1" t="s">
        <v>61</v>
      </c>
      <c r="X3" s="1" t="s">
        <v>62</v>
      </c>
      <c r="AB3" s="1" t="s">
        <v>63</v>
      </c>
      <c r="AD3" s="1" t="s">
        <v>333</v>
      </c>
      <c r="AF3" s="1" t="s">
        <v>65</v>
      </c>
      <c r="AH3" s="1" t="s">
        <v>66</v>
      </c>
      <c r="AJ3" s="1" t="s">
        <v>67</v>
      </c>
    </row>
    <row r="4" spans="1:39" x14ac:dyDescent="0.35">
      <c r="A4" s="2" t="s">
        <v>21</v>
      </c>
      <c r="D4" s="5" t="s">
        <v>28</v>
      </c>
      <c r="F4" s="1" t="s">
        <v>68</v>
      </c>
      <c r="L4" s="1" t="s">
        <v>69</v>
      </c>
      <c r="N4" s="1" t="s">
        <v>70</v>
      </c>
      <c r="P4" s="1" t="s">
        <v>71</v>
      </c>
      <c r="T4" s="1" t="s">
        <v>330</v>
      </c>
      <c r="V4" s="1" t="s">
        <v>73</v>
      </c>
      <c r="X4" s="1" t="s">
        <v>74</v>
      </c>
      <c r="AB4" s="1" t="s">
        <v>75</v>
      </c>
      <c r="AD4" s="1" t="s">
        <v>64</v>
      </c>
      <c r="AF4" s="1" t="s">
        <v>77</v>
      </c>
      <c r="AH4" s="1" t="s">
        <v>78</v>
      </c>
      <c r="AJ4" s="1" t="s">
        <v>79</v>
      </c>
    </row>
    <row r="5" spans="1:39" x14ac:dyDescent="0.35">
      <c r="A5" s="2" t="s">
        <v>80</v>
      </c>
      <c r="D5" s="5" t="s">
        <v>29</v>
      </c>
      <c r="F5" s="1" t="s">
        <v>81</v>
      </c>
      <c r="L5" s="1" t="s">
        <v>82</v>
      </c>
      <c r="N5" s="1" t="s">
        <v>83</v>
      </c>
      <c r="P5" s="1" t="s">
        <v>84</v>
      </c>
      <c r="T5" s="1" t="s">
        <v>60</v>
      </c>
      <c r="V5" s="1" t="s">
        <v>86</v>
      </c>
      <c r="X5" s="1" t="s">
        <v>87</v>
      </c>
      <c r="AB5" s="1" t="s">
        <v>88</v>
      </c>
      <c r="AD5" s="1" t="s">
        <v>334</v>
      </c>
      <c r="AF5" s="1" t="s">
        <v>90</v>
      </c>
      <c r="AJ5" s="1" t="s">
        <v>91</v>
      </c>
    </row>
    <row r="6" spans="1:39" x14ac:dyDescent="0.35">
      <c r="A6" s="2" t="s">
        <v>92</v>
      </c>
      <c r="D6" s="5" t="s">
        <v>30</v>
      </c>
      <c r="F6" s="1" t="s">
        <v>93</v>
      </c>
      <c r="L6" s="1" t="s">
        <v>94</v>
      </c>
      <c r="N6" s="1" t="s">
        <v>95</v>
      </c>
      <c r="P6" s="1" t="s">
        <v>96</v>
      </c>
      <c r="T6" s="1" t="s">
        <v>72</v>
      </c>
      <c r="V6" s="1" t="s">
        <v>98</v>
      </c>
      <c r="X6" s="1" t="s">
        <v>99</v>
      </c>
      <c r="AB6" s="1" t="s">
        <v>110</v>
      </c>
      <c r="AD6" s="1" t="s">
        <v>335</v>
      </c>
      <c r="AF6" s="1" t="s">
        <v>101</v>
      </c>
      <c r="AJ6" s="1" t="s">
        <v>113</v>
      </c>
    </row>
    <row r="7" spans="1:39" x14ac:dyDescent="0.35">
      <c r="A7" s="3" t="s">
        <v>102</v>
      </c>
      <c r="D7" s="5" t="s">
        <v>31</v>
      </c>
      <c r="F7" s="1" t="s">
        <v>103</v>
      </c>
      <c r="L7" s="1" t="s">
        <v>104</v>
      </c>
      <c r="N7" s="1" t="s">
        <v>105</v>
      </c>
      <c r="P7" s="1" t="s">
        <v>106</v>
      </c>
      <c r="T7" s="1" t="s">
        <v>331</v>
      </c>
      <c r="V7" s="1" t="s">
        <v>108</v>
      </c>
      <c r="X7" s="1" t="s">
        <v>109</v>
      </c>
      <c r="AB7" s="1" t="s">
        <v>121</v>
      </c>
      <c r="AD7" s="1" t="s">
        <v>76</v>
      </c>
      <c r="AF7" s="1" t="s">
        <v>112</v>
      </c>
      <c r="AJ7" s="1" t="s">
        <v>124</v>
      </c>
    </row>
    <row r="8" spans="1:39" x14ac:dyDescent="0.35">
      <c r="A8" s="2" t="s">
        <v>114</v>
      </c>
      <c r="D8" s="5" t="s">
        <v>32</v>
      </c>
      <c r="F8" s="1" t="s">
        <v>115</v>
      </c>
      <c r="L8" s="1" t="s">
        <v>116</v>
      </c>
      <c r="P8" s="1" t="s">
        <v>117</v>
      </c>
      <c r="T8" s="1" t="s">
        <v>85</v>
      </c>
      <c r="V8" s="1" t="s">
        <v>119</v>
      </c>
      <c r="X8" s="1" t="s">
        <v>120</v>
      </c>
      <c r="AB8" s="1" t="s">
        <v>131</v>
      </c>
      <c r="AD8" s="1" t="s">
        <v>89</v>
      </c>
      <c r="AF8" s="1" t="s">
        <v>123</v>
      </c>
      <c r="AJ8" s="1" t="s">
        <v>134</v>
      </c>
    </row>
    <row r="9" spans="1:39" x14ac:dyDescent="0.35">
      <c r="A9" s="2" t="s">
        <v>19</v>
      </c>
      <c r="D9" s="5" t="s">
        <v>22</v>
      </c>
      <c r="F9" s="1" t="s">
        <v>125</v>
      </c>
      <c r="L9" s="1" t="s">
        <v>126</v>
      </c>
      <c r="P9" s="1" t="s">
        <v>127</v>
      </c>
      <c r="T9" s="1" t="s">
        <v>97</v>
      </c>
      <c r="V9" s="1" t="s">
        <v>129</v>
      </c>
      <c r="X9" s="1" t="s">
        <v>130</v>
      </c>
      <c r="AB9" s="1" t="s">
        <v>140</v>
      </c>
      <c r="AD9" s="1" t="s">
        <v>100</v>
      </c>
      <c r="AF9" s="1" t="s">
        <v>133</v>
      </c>
      <c r="AJ9" s="1" t="s">
        <v>143</v>
      </c>
    </row>
    <row r="10" spans="1:39" x14ac:dyDescent="0.35">
      <c r="A10" s="2" t="s">
        <v>135</v>
      </c>
      <c r="D10" s="5" t="s">
        <v>33</v>
      </c>
      <c r="F10" s="1" t="s">
        <v>136</v>
      </c>
      <c r="L10" s="1" t="s">
        <v>137</v>
      </c>
      <c r="P10" s="1" t="s">
        <v>138</v>
      </c>
      <c r="T10" s="1" t="s">
        <v>107</v>
      </c>
      <c r="V10" s="1" t="s">
        <v>41</v>
      </c>
      <c r="X10" s="1" t="s">
        <v>83</v>
      </c>
      <c r="AB10" s="1" t="s">
        <v>150</v>
      </c>
      <c r="AD10" s="1" t="s">
        <v>111</v>
      </c>
      <c r="AF10" s="1" t="s">
        <v>142</v>
      </c>
      <c r="AJ10" s="1" t="s">
        <v>152</v>
      </c>
    </row>
    <row r="11" spans="1:39" x14ac:dyDescent="0.35">
      <c r="A11" s="1"/>
      <c r="D11" s="5" t="s">
        <v>34</v>
      </c>
      <c r="F11" s="1" t="s">
        <v>144</v>
      </c>
      <c r="L11" s="1" t="s">
        <v>145</v>
      </c>
      <c r="P11" s="1" t="s">
        <v>146</v>
      </c>
      <c r="T11" s="1" t="s">
        <v>118</v>
      </c>
      <c r="V11" s="1" t="s">
        <v>148</v>
      </c>
      <c r="X11" s="1" t="s">
        <v>149</v>
      </c>
      <c r="AD11" s="1" t="s">
        <v>122</v>
      </c>
      <c r="AF11" s="1" t="s">
        <v>151</v>
      </c>
      <c r="AJ11" s="1" t="s">
        <v>160</v>
      </c>
    </row>
    <row r="12" spans="1:39" x14ac:dyDescent="0.35">
      <c r="A12" s="1"/>
      <c r="D12" s="5" t="s">
        <v>35</v>
      </c>
      <c r="F12" s="1" t="s">
        <v>153</v>
      </c>
      <c r="L12" s="1" t="s">
        <v>154</v>
      </c>
      <c r="P12" s="1" t="s">
        <v>155</v>
      </c>
      <c r="T12" s="1" t="s">
        <v>128</v>
      </c>
      <c r="V12" s="1" t="s">
        <v>157</v>
      </c>
      <c r="X12" s="1" t="s">
        <v>158</v>
      </c>
      <c r="AD12" s="1" t="s">
        <v>132</v>
      </c>
      <c r="AF12" s="1" t="s">
        <v>159</v>
      </c>
      <c r="AJ12" s="1" t="s">
        <v>167</v>
      </c>
    </row>
    <row r="13" spans="1:39" x14ac:dyDescent="0.35">
      <c r="A13" s="1"/>
      <c r="D13" s="5" t="s">
        <v>36</v>
      </c>
      <c r="F13" s="1" t="s">
        <v>161</v>
      </c>
      <c r="P13" s="1" t="s">
        <v>162</v>
      </c>
      <c r="T13" s="1" t="s">
        <v>324</v>
      </c>
      <c r="V13" s="1" t="s">
        <v>164</v>
      </c>
      <c r="X13" s="1" t="s">
        <v>165</v>
      </c>
      <c r="AD13" s="1" t="s">
        <v>141</v>
      </c>
      <c r="AF13" s="1" t="s">
        <v>166</v>
      </c>
      <c r="AJ13" s="1" t="s">
        <v>172</v>
      </c>
    </row>
    <row r="14" spans="1:39" x14ac:dyDescent="0.35">
      <c r="D14" s="5" t="s">
        <v>336</v>
      </c>
      <c r="F14" s="1" t="s">
        <v>168</v>
      </c>
      <c r="P14" s="1" t="s">
        <v>169</v>
      </c>
      <c r="T14" s="1" t="s">
        <v>139</v>
      </c>
      <c r="V14" s="1" t="s">
        <v>131</v>
      </c>
      <c r="AF14" s="1" t="s">
        <v>171</v>
      </c>
      <c r="AJ14" s="1" t="s">
        <v>178</v>
      </c>
    </row>
    <row r="15" spans="1:39" x14ac:dyDescent="0.35">
      <c r="D15" s="5" t="s">
        <v>17</v>
      </c>
      <c r="F15" s="1" t="s">
        <v>173</v>
      </c>
      <c r="P15" s="1" t="s">
        <v>174</v>
      </c>
      <c r="T15" s="1" t="s">
        <v>325</v>
      </c>
      <c r="V15" s="1" t="s">
        <v>176</v>
      </c>
      <c r="AF15" s="1" t="s">
        <v>177</v>
      </c>
      <c r="AJ15" s="1" t="s">
        <v>183</v>
      </c>
    </row>
    <row r="16" spans="1:39" x14ac:dyDescent="0.35">
      <c r="D16" s="5" t="s">
        <v>37</v>
      </c>
      <c r="F16" s="1" t="s">
        <v>179</v>
      </c>
      <c r="T16" s="1" t="s">
        <v>329</v>
      </c>
      <c r="V16" s="1" t="s">
        <v>181</v>
      </c>
      <c r="AF16" s="1" t="s">
        <v>182</v>
      </c>
      <c r="AJ16" s="1" t="s">
        <v>187</v>
      </c>
    </row>
    <row r="17" spans="4:36" x14ac:dyDescent="0.35">
      <c r="D17" s="5" t="s">
        <v>38</v>
      </c>
      <c r="F17" s="1" t="s">
        <v>184</v>
      </c>
      <c r="T17" s="1" t="s">
        <v>147</v>
      </c>
      <c r="AF17" s="1" t="s">
        <v>186</v>
      </c>
      <c r="AJ17" s="1" t="s">
        <v>191</v>
      </c>
    </row>
    <row r="18" spans="4:36" x14ac:dyDescent="0.35">
      <c r="F18" s="1" t="s">
        <v>188</v>
      </c>
      <c r="T18" s="1" t="s">
        <v>156</v>
      </c>
      <c r="AF18" s="1" t="s">
        <v>190</v>
      </c>
      <c r="AJ18" s="1" t="s">
        <v>195</v>
      </c>
    </row>
    <row r="19" spans="4:36" x14ac:dyDescent="0.35">
      <c r="F19" s="1" t="s">
        <v>192</v>
      </c>
      <c r="T19" s="1" t="s">
        <v>163</v>
      </c>
      <c r="AF19" s="1" t="s">
        <v>194</v>
      </c>
      <c r="AJ19" s="1" t="s">
        <v>199</v>
      </c>
    </row>
    <row r="20" spans="4:36" x14ac:dyDescent="0.35">
      <c r="F20" s="1" t="s">
        <v>196</v>
      </c>
      <c r="T20" s="1" t="s">
        <v>170</v>
      </c>
      <c r="AF20" s="1" t="s">
        <v>198</v>
      </c>
      <c r="AJ20" s="1" t="s">
        <v>203</v>
      </c>
    </row>
    <row r="21" spans="4:36" x14ac:dyDescent="0.35">
      <c r="F21" s="1" t="s">
        <v>200</v>
      </c>
      <c r="T21" s="1" t="s">
        <v>175</v>
      </c>
      <c r="AF21" s="1" t="s">
        <v>202</v>
      </c>
      <c r="AJ21" s="1" t="s">
        <v>206</v>
      </c>
    </row>
    <row r="22" spans="4:36" x14ac:dyDescent="0.35">
      <c r="F22" s="1" t="s">
        <v>204</v>
      </c>
      <c r="T22" s="1" t="s">
        <v>326</v>
      </c>
      <c r="AF22" s="1" t="s">
        <v>205</v>
      </c>
      <c r="AJ22" s="1" t="s">
        <v>210</v>
      </c>
    </row>
    <row r="23" spans="4:36" x14ac:dyDescent="0.35">
      <c r="F23" s="1" t="s">
        <v>207</v>
      </c>
      <c r="T23" s="1" t="s">
        <v>180</v>
      </c>
      <c r="AF23" s="1" t="s">
        <v>209</v>
      </c>
    </row>
    <row r="24" spans="4:36" x14ac:dyDescent="0.35">
      <c r="F24" s="1" t="s">
        <v>211</v>
      </c>
      <c r="T24" s="1" t="s">
        <v>185</v>
      </c>
      <c r="AF24" s="1" t="s">
        <v>213</v>
      </c>
    </row>
    <row r="25" spans="4:36" x14ac:dyDescent="0.35">
      <c r="F25" s="1" t="s">
        <v>214</v>
      </c>
      <c r="T25" s="1" t="s">
        <v>327</v>
      </c>
      <c r="AF25" s="1" t="s">
        <v>216</v>
      </c>
    </row>
    <row r="26" spans="4:36" x14ac:dyDescent="0.35">
      <c r="F26" s="1" t="s">
        <v>217</v>
      </c>
      <c r="T26" s="1" t="s">
        <v>189</v>
      </c>
      <c r="AF26" s="1" t="s">
        <v>218</v>
      </c>
    </row>
    <row r="27" spans="4:36" x14ac:dyDescent="0.35">
      <c r="F27" s="1" t="s">
        <v>219</v>
      </c>
      <c r="T27" s="1" t="s">
        <v>193</v>
      </c>
      <c r="AF27" s="1" t="s">
        <v>220</v>
      </c>
    </row>
    <row r="28" spans="4:36" x14ac:dyDescent="0.35">
      <c r="F28" s="1" t="s">
        <v>221</v>
      </c>
      <c r="T28" s="1" t="s">
        <v>197</v>
      </c>
      <c r="AF28" s="1" t="s">
        <v>222</v>
      </c>
    </row>
    <row r="29" spans="4:36" x14ac:dyDescent="0.35">
      <c r="F29" s="1" t="s">
        <v>223</v>
      </c>
      <c r="T29" s="1" t="s">
        <v>201</v>
      </c>
      <c r="AF29" s="1" t="s">
        <v>224</v>
      </c>
    </row>
    <row r="30" spans="4:36" x14ac:dyDescent="0.35">
      <c r="F30" s="1" t="s">
        <v>225</v>
      </c>
      <c r="T30" s="1" t="s">
        <v>328</v>
      </c>
      <c r="AF30" s="1" t="s">
        <v>226</v>
      </c>
    </row>
    <row r="31" spans="4:36" x14ac:dyDescent="0.35">
      <c r="F31" s="1" t="s">
        <v>227</v>
      </c>
      <c r="T31" s="1" t="s">
        <v>23</v>
      </c>
      <c r="AF31" s="1" t="s">
        <v>228</v>
      </c>
    </row>
    <row r="32" spans="4:36" x14ac:dyDescent="0.35">
      <c r="F32" s="1" t="s">
        <v>229</v>
      </c>
      <c r="T32" s="1" t="s">
        <v>208</v>
      </c>
      <c r="AF32" s="1" t="s">
        <v>230</v>
      </c>
    </row>
    <row r="33" spans="6:32" x14ac:dyDescent="0.35">
      <c r="F33" s="1" t="s">
        <v>231</v>
      </c>
      <c r="T33" s="1" t="s">
        <v>212</v>
      </c>
      <c r="AF33" s="1" t="s">
        <v>232</v>
      </c>
    </row>
    <row r="34" spans="6:32" x14ac:dyDescent="0.35">
      <c r="F34" s="1" t="s">
        <v>233</v>
      </c>
      <c r="T34" s="1" t="s">
        <v>332</v>
      </c>
      <c r="AF34" s="1" t="s">
        <v>234</v>
      </c>
    </row>
    <row r="35" spans="6:32" x14ac:dyDescent="0.35">
      <c r="F35" s="1" t="s">
        <v>235</v>
      </c>
      <c r="T35" s="1" t="s">
        <v>215</v>
      </c>
      <c r="AF35" s="1" t="s">
        <v>236</v>
      </c>
    </row>
    <row r="36" spans="6:32" x14ac:dyDescent="0.35">
      <c r="F36" s="1" t="s">
        <v>237</v>
      </c>
      <c r="AF36" s="1" t="s">
        <v>238</v>
      </c>
    </row>
    <row r="37" spans="6:32" x14ac:dyDescent="0.35">
      <c r="F37" s="1" t="s">
        <v>239</v>
      </c>
      <c r="AF37" s="1" t="s">
        <v>240</v>
      </c>
    </row>
    <row r="38" spans="6:32" x14ac:dyDescent="0.35">
      <c r="F38" s="1" t="s">
        <v>241</v>
      </c>
      <c r="AF38" s="1" t="s">
        <v>242</v>
      </c>
    </row>
    <row r="39" spans="6:32" x14ac:dyDescent="0.35">
      <c r="F39" s="1" t="s">
        <v>243</v>
      </c>
      <c r="AF39" s="1" t="s">
        <v>244</v>
      </c>
    </row>
    <row r="40" spans="6:32" x14ac:dyDescent="0.35">
      <c r="F40" s="1" t="s">
        <v>245</v>
      </c>
      <c r="AF40" s="1" t="s">
        <v>246</v>
      </c>
    </row>
    <row r="41" spans="6:32" x14ac:dyDescent="0.35">
      <c r="F41" s="1" t="s">
        <v>247</v>
      </c>
      <c r="AF41" s="1" t="s">
        <v>248</v>
      </c>
    </row>
    <row r="42" spans="6:32" x14ac:dyDescent="0.35">
      <c r="F42" s="1" t="s">
        <v>249</v>
      </c>
      <c r="AF42" s="1" t="s">
        <v>250</v>
      </c>
    </row>
    <row r="43" spans="6:32" x14ac:dyDescent="0.35">
      <c r="F43" s="1" t="s">
        <v>251</v>
      </c>
      <c r="AF43" s="1" t="s">
        <v>252</v>
      </c>
    </row>
    <row r="44" spans="6:32" x14ac:dyDescent="0.35">
      <c r="F44" s="1" t="s">
        <v>253</v>
      </c>
      <c r="AF44" s="1" t="s">
        <v>254</v>
      </c>
    </row>
    <row r="45" spans="6:32" x14ac:dyDescent="0.35">
      <c r="F45" s="1" t="s">
        <v>255</v>
      </c>
      <c r="AF45" s="1" t="s">
        <v>256</v>
      </c>
    </row>
    <row r="46" spans="6:32" x14ac:dyDescent="0.35">
      <c r="F46" s="1" t="s">
        <v>257</v>
      </c>
      <c r="AF46" s="1" t="s">
        <v>258</v>
      </c>
    </row>
    <row r="47" spans="6:32" x14ac:dyDescent="0.35">
      <c r="F47" s="1" t="s">
        <v>259</v>
      </c>
      <c r="AF47" s="1" t="s">
        <v>260</v>
      </c>
    </row>
    <row r="48" spans="6:32" x14ac:dyDescent="0.35">
      <c r="F48" s="1" t="s">
        <v>261</v>
      </c>
      <c r="AF48" s="1" t="s">
        <v>262</v>
      </c>
    </row>
    <row r="49" spans="6:32" x14ac:dyDescent="0.35">
      <c r="F49" s="1" t="s">
        <v>263</v>
      </c>
      <c r="AF49" s="1" t="s">
        <v>264</v>
      </c>
    </row>
    <row r="50" spans="6:32" x14ac:dyDescent="0.35">
      <c r="F50" s="1" t="s">
        <v>265</v>
      </c>
      <c r="AF50" s="1" t="s">
        <v>266</v>
      </c>
    </row>
    <row r="51" spans="6:32" x14ac:dyDescent="0.35">
      <c r="F51" s="1" t="s">
        <v>267</v>
      </c>
      <c r="AF51" s="1" t="s">
        <v>268</v>
      </c>
    </row>
    <row r="52" spans="6:32" x14ac:dyDescent="0.35">
      <c r="F52" s="1" t="s">
        <v>269</v>
      </c>
      <c r="AF52" s="1" t="s">
        <v>270</v>
      </c>
    </row>
    <row r="53" spans="6:32" x14ac:dyDescent="0.35">
      <c r="F53" s="1" t="s">
        <v>271</v>
      </c>
      <c r="AF53" s="1" t="s">
        <v>272</v>
      </c>
    </row>
    <row r="54" spans="6:32" x14ac:dyDescent="0.35">
      <c r="F54" s="1" t="s">
        <v>273</v>
      </c>
      <c r="AF54" s="1" t="s">
        <v>322</v>
      </c>
    </row>
    <row r="55" spans="6:32" x14ac:dyDescent="0.35">
      <c r="F55" s="1" t="s">
        <v>275</v>
      </c>
      <c r="AF55" s="1" t="s">
        <v>274</v>
      </c>
    </row>
    <row r="56" spans="6:32" x14ac:dyDescent="0.35">
      <c r="F56" s="1" t="s">
        <v>277</v>
      </c>
      <c r="AF56" s="1" t="s">
        <v>276</v>
      </c>
    </row>
    <row r="57" spans="6:32" x14ac:dyDescent="0.35">
      <c r="F57" s="1" t="s">
        <v>279</v>
      </c>
      <c r="AF57" s="1" t="s">
        <v>278</v>
      </c>
    </row>
    <row r="58" spans="6:32" x14ac:dyDescent="0.35">
      <c r="F58" s="1" t="s">
        <v>281</v>
      </c>
      <c r="AF58" s="1" t="s">
        <v>280</v>
      </c>
    </row>
    <row r="59" spans="6:32" x14ac:dyDescent="0.35">
      <c r="F59" s="1" t="s">
        <v>283</v>
      </c>
      <c r="AF59" s="1" t="s">
        <v>282</v>
      </c>
    </row>
    <row r="60" spans="6:32" x14ac:dyDescent="0.35">
      <c r="F60" s="1" t="s">
        <v>285</v>
      </c>
      <c r="AF60" s="1" t="s">
        <v>284</v>
      </c>
    </row>
    <row r="61" spans="6:32" x14ac:dyDescent="0.35">
      <c r="F61" s="1" t="s">
        <v>286</v>
      </c>
      <c r="AF61" s="1" t="s">
        <v>20</v>
      </c>
    </row>
    <row r="62" spans="6:32" x14ac:dyDescent="0.35">
      <c r="F62" s="1" t="s">
        <v>288</v>
      </c>
      <c r="AF62" s="1" t="s">
        <v>287</v>
      </c>
    </row>
    <row r="63" spans="6:32" x14ac:dyDescent="0.35">
      <c r="F63" s="1" t="s">
        <v>290</v>
      </c>
      <c r="AF63" s="1" t="s">
        <v>289</v>
      </c>
    </row>
    <row r="64" spans="6:32" x14ac:dyDescent="0.35">
      <c r="F64" s="1" t="s">
        <v>100</v>
      </c>
      <c r="AF64" s="1" t="s">
        <v>291</v>
      </c>
    </row>
    <row r="65" spans="6:32" x14ac:dyDescent="0.35">
      <c r="F65" s="1" t="s">
        <v>293</v>
      </c>
      <c r="AF65" s="1" t="s">
        <v>292</v>
      </c>
    </row>
    <row r="66" spans="6:32" x14ac:dyDescent="0.35">
      <c r="F66" s="1" t="s">
        <v>295</v>
      </c>
      <c r="AF66" s="1" t="s">
        <v>294</v>
      </c>
    </row>
    <row r="67" spans="6:32" x14ac:dyDescent="0.35">
      <c r="F67" s="1" t="s">
        <v>297</v>
      </c>
      <c r="AF67" s="1" t="s">
        <v>296</v>
      </c>
    </row>
    <row r="68" spans="6:32" x14ac:dyDescent="0.35">
      <c r="F68" s="1" t="s">
        <v>299</v>
      </c>
      <c r="AF68" s="1" t="s">
        <v>298</v>
      </c>
    </row>
    <row r="69" spans="6:32" x14ac:dyDescent="0.35">
      <c r="F69" s="1" t="s">
        <v>301</v>
      </c>
      <c r="AF69" s="1" t="s">
        <v>300</v>
      </c>
    </row>
    <row r="70" spans="6:32" x14ac:dyDescent="0.35">
      <c r="F70" s="1" t="s">
        <v>303</v>
      </c>
      <c r="AF70" s="1" t="s">
        <v>302</v>
      </c>
    </row>
    <row r="71" spans="6:32" x14ac:dyDescent="0.35">
      <c r="F71" s="1" t="s">
        <v>304</v>
      </c>
      <c r="AF71" s="1" t="s">
        <v>18</v>
      </c>
    </row>
    <row r="72" spans="6:32" x14ac:dyDescent="0.35">
      <c r="F72" s="1" t="s">
        <v>305</v>
      </c>
    </row>
    <row r="73" spans="6:32" x14ac:dyDescent="0.35">
      <c r="F73" s="1" t="s">
        <v>306</v>
      </c>
    </row>
    <row r="74" spans="6:32" x14ac:dyDescent="0.35">
      <c r="F74" s="1" t="s">
        <v>307</v>
      </c>
    </row>
    <row r="75" spans="6:32" x14ac:dyDescent="0.35">
      <c r="F75" s="1" t="s">
        <v>308</v>
      </c>
    </row>
    <row r="76" spans="6:32" x14ac:dyDescent="0.35">
      <c r="F76" s="1" t="s">
        <v>309</v>
      </c>
    </row>
    <row r="77" spans="6:32" x14ac:dyDescent="0.35">
      <c r="F77" s="1" t="s">
        <v>310</v>
      </c>
    </row>
    <row r="78" spans="6:32" x14ac:dyDescent="0.35">
      <c r="F78" s="1" t="s">
        <v>311</v>
      </c>
    </row>
    <row r="79" spans="6:32" x14ac:dyDescent="0.35">
      <c r="F79" s="1" t="s">
        <v>312</v>
      </c>
    </row>
    <row r="80" spans="6:32" x14ac:dyDescent="0.35">
      <c r="F80" s="1" t="s">
        <v>313</v>
      </c>
    </row>
    <row r="81" spans="6:6" x14ac:dyDescent="0.35">
      <c r="F81" s="1" t="s">
        <v>314</v>
      </c>
    </row>
    <row r="82" spans="6:6" x14ac:dyDescent="0.35">
      <c r="F82" s="1" t="s">
        <v>315</v>
      </c>
    </row>
    <row r="83" spans="6:6" x14ac:dyDescent="0.35">
      <c r="F83" s="1" t="s">
        <v>316</v>
      </c>
    </row>
    <row r="84" spans="6:6" x14ac:dyDescent="0.35">
      <c r="F84" s="1" t="s">
        <v>317</v>
      </c>
    </row>
    <row r="85" spans="6:6" x14ac:dyDescent="0.35">
      <c r="F85" s="1" t="s">
        <v>318</v>
      </c>
    </row>
    <row r="86" spans="6:6" x14ac:dyDescent="0.35">
      <c r="F86" s="1" t="s">
        <v>319</v>
      </c>
    </row>
    <row r="87" spans="6:6" x14ac:dyDescent="0.35">
      <c r="F87" s="1" t="s">
        <v>320</v>
      </c>
    </row>
    <row r="88" spans="6:6" x14ac:dyDescent="0.35">
      <c r="F88" s="1" t="s">
        <v>321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Zintle  Dastile</cp:lastModifiedBy>
  <cp:revision/>
  <dcterms:created xsi:type="dcterms:W3CDTF">2017-05-26T10:29:31Z</dcterms:created>
  <dcterms:modified xsi:type="dcterms:W3CDTF">2022-05-23T08:54:37Z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